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MK" sheetId="1" r:id="rId1"/>
    <sheet name="AL" sheetId="2" r:id="rId2"/>
    <sheet name="AL2012" sheetId="3" r:id="rId3"/>
    <sheet name="PAP" sheetId="4" r:id="rId4"/>
    <sheet name="PAP2012" sheetId="5" r:id="rId5"/>
    <sheet name="Nemok" sheetId="6" r:id="rId6"/>
    <sheet name="Spec" sheetId="7" r:id="rId7"/>
    <sheet name="Spec12" sheetId="8" r:id="rId8"/>
    <sheet name="Spnuom" sheetId="9" r:id="rId9"/>
    <sheet name="f2" sheetId="10" r:id="rId10"/>
  </sheets>
  <definedNames>
    <definedName name="_xlnm.Print_Titles" localSheetId="9">'f2'!$19:$25</definedName>
  </definedNames>
  <calcPr fullCalcOnLoad="1"/>
</workbook>
</file>

<file path=xl/sharedStrings.xml><?xml version="1.0" encoding="utf-8"?>
<sst xmlns="http://schemas.openxmlformats.org/spreadsheetml/2006/main" count="1210" uniqueCount="126">
  <si>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</si>
  <si>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</si>
  <si>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</si>
  <si>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</si>
  <si>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</si>
  <si>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</si>
  <si>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</si>
  <si>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</si>
  <si>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</si>
  <si>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</si>
  <si>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</si>
  <si>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</si>
  <si>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</si>
  <si>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</si>
  <si>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</si>
  <si>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</si>
  <si>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</si>
  <si>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</si>
  <si>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</si>
  <si>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</si>
  <si>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</si>
  <si>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</si>
  <si>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</si>
  <si>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</si>
  <si>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</si>
  <si>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</si>
  <si>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</si>
  <si>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 xml:space="preserve">Subsidijos </t>
  </si>
  <si>
    <t>Subsidijos gaminiams</t>
  </si>
  <si>
    <t xml:space="preserve">Dotacijos </t>
  </si>
  <si>
    <t>Einamiesiems tikslams</t>
  </si>
  <si>
    <t>Kapitalui formuoti</t>
  </si>
  <si>
    <t xml:space="preserve">Socialinė parama (socialinės paramos pašalpos) </t>
  </si>
  <si>
    <t>Kitos išlaidos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</si>
  <si>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</si>
  <si>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</si>
  <si>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</si>
  <si>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</si>
  <si>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</si>
  <si>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</si>
  <si>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</si>
  <si>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Nematerialiojo turto kūrimas ir įsigijimas </t>
  </si>
  <si>
    <t>Nematerialusis turtas</t>
  </si>
  <si>
    <t xml:space="preserve">Finansinio turto įsigijimo išlaidos (perskolinimas) </t>
  </si>
  <si>
    <t xml:space="preserve">Vidaus </t>
  </si>
  <si>
    <t xml:space="preserve">Trumpalaikės </t>
  </si>
  <si>
    <t xml:space="preserve">Ilgalaikės </t>
  </si>
  <si>
    <t>Akcijos (įsigytos) ir kitas nuosavas kapitalas</t>
  </si>
  <si>
    <t>Paskolos (grąžintinos)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</si>
  <si>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</si>
  <si>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</si>
  <si>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</si>
  <si>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</si>
  <si>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</si>
  <si>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</si>
  <si>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</si>
  <si>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</si>
  <si>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>Subsidijos iš biudžeto lėšų</t>
  </si>
  <si>
    <t>Dotacijos kitiems valdymo lygiams</t>
  </si>
  <si>
    <t xml:space="preserve">Socialinės išmokos (pašalpos) </t>
  </si>
  <si>
    <t xml:space="preserve">Socialinė parama pinigais </t>
  </si>
  <si>
    <t xml:space="preserve">Darbdavių socialinė parama </t>
  </si>
  <si>
    <t>Darbdavių socialinė parama pinigais</t>
  </si>
  <si>
    <t xml:space="preserve">Kitiems einamiesiems tikslams 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</si>
  <si>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</si>
  <si>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</si>
  <si>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</si>
  <si>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</si>
  <si>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</si>
  <si>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 xml:space="preserve">Kitas nematerialusis turtas </t>
  </si>
  <si>
    <t xml:space="preserve">Išlaidos dėl finansinių įsipareigojimų vykdymo (paskolų grąžinimas) </t>
  </si>
  <si>
    <t>(parašas)</t>
  </si>
  <si>
    <t>(vardas ir pavardė)</t>
  </si>
  <si>
    <t xml:space="preserve">Ilgalaikio turto įsigijimas finansinės nuomos (lizingo) būdu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</si>
  <si>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</si>
  <si>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</si>
  <si>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</si>
  <si>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</si>
  <si>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</si>
  <si>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</si>
  <si>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</si>
  <si>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</si>
  <si>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</si>
  <si>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</si>
  <si>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</si>
  <si>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Pervedamos lėšos (kapitalui formuoti)</t>
  </si>
  <si>
    <t xml:space="preserve">                    Ministerijos / Savivaldybės</t>
  </si>
  <si>
    <t xml:space="preserve"> 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</si>
  <si>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</si>
  <si>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</si>
  <si>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</si>
  <si>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</si>
  <si>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</si>
  <si>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</si>
  <si>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</si>
  <si>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</si>
  <si>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</si>
  <si>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</si>
  <si>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Priemonės pavadinimas:</t>
  </si>
  <si>
    <t>Priemonės kodas</t>
  </si>
  <si>
    <t>IŠ VISO (2+3)</t>
  </si>
  <si>
    <t>Forma Nr. 2 patvirtinta
Širvintų rajono savivaldybės administracijos direktoriaus
2013 m. sausio 30 d. įsakymu Nr. 9-42</t>
  </si>
  <si>
    <t>Direktorė</t>
  </si>
  <si>
    <t>Inga Fedčuk</t>
  </si>
  <si>
    <t>Audrone Andrukaitiene</t>
  </si>
  <si>
    <t>2013-01 ketvirtis</t>
  </si>
  <si>
    <t>2013_____ M. _kovo 31__ D.</t>
  </si>
  <si>
    <t>__2013,04,10____    Nr. _________</t>
  </si>
  <si>
    <t>Bartkuškio pagrindinė mokykla 190362181</t>
  </si>
  <si>
    <t xml:space="preserve">                                                                           Švietimo</t>
  </si>
  <si>
    <t xml:space="preserve">                                                                           Švietimo programa</t>
  </si>
  <si>
    <t>5SB(SP)</t>
  </si>
  <si>
    <r>
      <t xml:space="preserve">Priemonės pavadinimas:  </t>
    </r>
    <r>
      <rPr>
        <b/>
        <sz val="8"/>
        <rFont val="Times New Roman Baltic"/>
        <family val="0"/>
      </rPr>
      <t xml:space="preserve">   Išlaidos iš pajamų gautų už ilgalaikio mater.turto nuomą</t>
    </r>
  </si>
  <si>
    <r>
      <t xml:space="preserve">Priemonės pavadinimas:      </t>
    </r>
    <r>
      <rPr>
        <b/>
        <sz val="8"/>
        <rFont val="Times New Roman Baltic"/>
        <family val="0"/>
      </rPr>
      <t xml:space="preserve"> Išlaidos iš biudžėtinių istaigų pajamų</t>
    </r>
  </si>
  <si>
    <t>5SB(AP)</t>
  </si>
  <si>
    <r>
      <t xml:space="preserve">Priemonės pavadinimas:   </t>
    </r>
    <r>
      <rPr>
        <b/>
        <sz val="8"/>
        <rFont val="Times New Roman Baltic"/>
        <family val="0"/>
      </rPr>
      <t xml:space="preserve"> Išlaidos iš biudžetinių istaigų pajamų  (nepanaudotos 2012 m.lėšos)</t>
    </r>
  </si>
  <si>
    <t>Socialinės apsaugos plėtros,skurdo ir socialinės atskirties mažinimo</t>
  </si>
  <si>
    <t>40C</t>
  </si>
  <si>
    <r>
      <t xml:space="preserve">Priemonės pavadinimas:  </t>
    </r>
    <r>
      <rPr>
        <b/>
        <sz val="8"/>
        <rFont val="Times New Roman Baltic"/>
        <family val="0"/>
      </rPr>
      <t xml:space="preserve"> Maisto,apgyvendinimo ir kitos paslaugos (nepanaudotos 2012m.lėš.)</t>
    </r>
  </si>
  <si>
    <r>
      <t>Priemonės pavadinimas:</t>
    </r>
    <r>
      <rPr>
        <b/>
        <sz val="8"/>
        <rFont val="Times New Roman Baltic"/>
        <family val="0"/>
      </rPr>
      <t xml:space="preserve"> Maisto apgyvendinimo ir kitos paslaugos</t>
    </r>
  </si>
  <si>
    <t>5SB</t>
  </si>
  <si>
    <r>
      <t xml:space="preserve">Priemonės pavadinimas:  </t>
    </r>
    <r>
      <rPr>
        <b/>
        <sz val="8"/>
        <rFont val="Times New Roman Baltic"/>
        <family val="0"/>
      </rPr>
      <t xml:space="preserve"> Aplinkos lėšos (nepanaudotos 2012m)</t>
    </r>
  </si>
  <si>
    <r>
      <t xml:space="preserve">Priemonės pavadinimas:  </t>
    </r>
    <r>
      <rPr>
        <b/>
        <sz val="8"/>
        <rFont val="Times New Roman Baltic"/>
        <family val="0"/>
      </rPr>
      <t xml:space="preserve"> Aplinkos lėšos </t>
    </r>
  </si>
  <si>
    <t>,,</t>
  </si>
  <si>
    <t>4SB(MK)</t>
  </si>
  <si>
    <r>
      <t xml:space="preserve">Priemonės pavadinimas:   </t>
    </r>
    <r>
      <rPr>
        <b/>
        <sz val="8"/>
        <rFont val="Times New Roman Baltic"/>
        <family val="0"/>
      </rPr>
      <t>Mokinio krepšelio lėšos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</si>
</sst>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25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9"/>
      <color indexed="8"/>
      <name val="Times New Roman Baltic"/>
      <family val="0"/>
    </font>
    <font>
      <b/>
      <sz val="8"/>
      <name val="Times New Roman Baltic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19" applyFont="1" applyBorder="1" applyAlignment="1">
      <alignment/>
      <protection/>
    </xf>
    <xf numFmtId="172" fontId="3" fillId="0" borderId="0" xfId="20" applyNumberFormat="1" applyFont="1" applyBorder="1" applyAlignment="1" applyProtection="1">
      <alignment horizontal="right" vertical="center"/>
      <protection/>
    </xf>
    <xf numFmtId="172" fontId="5" fillId="0" borderId="0" xfId="20" applyNumberFormat="1" applyFont="1" applyBorder="1" applyAlignment="1" applyProtection="1">
      <alignment horizontal="left" vertical="center" wrapText="1"/>
      <protection/>
    </xf>
    <xf numFmtId="172" fontId="5" fillId="0" borderId="0" xfId="20" applyNumberFormat="1" applyFont="1" applyBorder="1" applyAlignment="1" applyProtection="1">
      <alignment horizontal="left" vertical="center"/>
      <protection/>
    </xf>
    <xf numFmtId="0" fontId="15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0" xfId="19" applyFont="1" applyBorder="1" applyAlignment="1">
      <alignment horizontal="center"/>
      <protection/>
    </xf>
    <xf numFmtId="3" fontId="6" fillId="0" borderId="1" xfId="19" applyNumberFormat="1" applyFont="1" applyBorder="1" applyAlignment="1" applyProtection="1">
      <alignment/>
      <protection/>
    </xf>
    <xf numFmtId="1" fontId="6" fillId="0" borderId="1" xfId="19" applyNumberFormat="1" applyFont="1" applyBorder="1" applyAlignment="1" applyProtection="1">
      <alignment/>
      <protection/>
    </xf>
    <xf numFmtId="172" fontId="5" fillId="0" borderId="0" xfId="20" applyNumberFormat="1" applyFont="1" applyBorder="1" applyAlignment="1" applyProtection="1">
      <alignment horizontal="right" vertical="center"/>
      <protection/>
    </xf>
    <xf numFmtId="172" fontId="13" fillId="0" borderId="0" xfId="20" applyNumberFormat="1" applyFont="1" applyBorder="1" applyAlignment="1" applyProtection="1">
      <alignment horizontal="left" vertical="center" wrapText="1"/>
      <protection/>
    </xf>
    <xf numFmtId="0" fontId="11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2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0" fontId="6" fillId="0" borderId="2" xfId="19" applyFont="1" applyBorder="1">
      <alignment/>
      <protection/>
    </xf>
    <xf numFmtId="0" fontId="15" fillId="0" borderId="0" xfId="19" applyFont="1" applyBorder="1">
      <alignment/>
      <protection/>
    </xf>
    <xf numFmtId="0" fontId="7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0" fontId="5" fillId="0" borderId="0" xfId="19" applyFont="1" applyBorder="1">
      <alignment/>
      <protection/>
    </xf>
    <xf numFmtId="0" fontId="6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172" fontId="6" fillId="2" borderId="3" xfId="19" applyNumberFormat="1" applyFont="1" applyFill="1" applyBorder="1" applyAlignment="1">
      <alignment horizontal="right" vertical="center" wrapText="1"/>
      <protection/>
    </xf>
    <xf numFmtId="172" fontId="6" fillId="2" borderId="4" xfId="19" applyNumberFormat="1" applyFont="1" applyFill="1" applyBorder="1" applyAlignment="1">
      <alignment horizontal="right" vertical="center" wrapText="1"/>
      <protection/>
    </xf>
    <xf numFmtId="172" fontId="6" fillId="2" borderId="5" xfId="19" applyNumberFormat="1" applyFont="1" applyFill="1" applyBorder="1" applyAlignment="1">
      <alignment horizontal="right" vertical="center" wrapText="1"/>
      <protection/>
    </xf>
    <xf numFmtId="172" fontId="6" fillId="0" borderId="6" xfId="19" applyNumberFormat="1" applyFont="1" applyBorder="1" applyAlignment="1" applyProtection="1">
      <alignment horizontal="right" vertical="center" wrapText="1"/>
      <protection/>
    </xf>
    <xf numFmtId="172" fontId="6" fillId="0" borderId="7" xfId="19" applyNumberFormat="1" applyFont="1" applyBorder="1" applyAlignment="1" applyProtection="1">
      <alignment horizontal="right" vertical="center" wrapText="1"/>
      <protection/>
    </xf>
    <xf numFmtId="172" fontId="6" fillId="0" borderId="1" xfId="19" applyNumberFormat="1" applyFont="1" applyBorder="1" applyAlignment="1" applyProtection="1">
      <alignment horizontal="right" vertical="center" wrapText="1"/>
      <protection/>
    </xf>
    <xf numFmtId="172" fontId="6" fillId="0" borderId="3" xfId="19" applyNumberFormat="1" applyFont="1" applyBorder="1" applyAlignment="1" applyProtection="1">
      <alignment horizontal="right" vertical="center" wrapText="1"/>
      <protection/>
    </xf>
    <xf numFmtId="172" fontId="6" fillId="2" borderId="6" xfId="19" applyNumberFormat="1" applyFont="1" applyFill="1" applyBorder="1" applyAlignment="1">
      <alignment horizontal="right" vertical="center" wrapText="1"/>
      <protection/>
    </xf>
    <xf numFmtId="172" fontId="6" fillId="0" borderId="3" xfId="19" applyNumberFormat="1" applyFont="1" applyBorder="1" applyAlignment="1">
      <alignment horizontal="right" vertical="center" wrapText="1"/>
      <protection/>
    </xf>
    <xf numFmtId="172" fontId="6" fillId="0" borderId="8" xfId="19" applyNumberFormat="1" applyFont="1" applyBorder="1" applyAlignment="1" applyProtection="1">
      <alignment horizontal="right" vertical="center" wrapText="1"/>
      <protection/>
    </xf>
    <xf numFmtId="172" fontId="6" fillId="0" borderId="9" xfId="19" applyNumberFormat="1" applyFont="1" applyBorder="1" applyAlignment="1" applyProtection="1">
      <alignment horizontal="right" vertical="center" wrapText="1"/>
      <protection/>
    </xf>
    <xf numFmtId="172" fontId="6" fillId="2" borderId="6" xfId="19" applyNumberFormat="1" applyFont="1" applyFill="1" applyBorder="1" applyAlignment="1">
      <alignment horizontal="right" vertical="center" wrapText="1"/>
      <protection/>
    </xf>
    <xf numFmtId="172" fontId="6" fillId="2" borderId="10" xfId="19" applyNumberFormat="1" applyFont="1" applyFill="1" applyBorder="1" applyAlignment="1">
      <alignment horizontal="right" vertical="center" wrapText="1"/>
      <protection/>
    </xf>
    <xf numFmtId="172" fontId="6" fillId="2" borderId="7" xfId="19" applyNumberFormat="1" applyFont="1" applyFill="1" applyBorder="1" applyAlignment="1">
      <alignment horizontal="right" vertical="center" wrapText="1"/>
      <protection/>
    </xf>
    <xf numFmtId="172" fontId="6" fillId="0" borderId="6" xfId="19" applyNumberFormat="1" applyFont="1" applyBorder="1" applyAlignment="1">
      <alignment horizontal="right" vertical="center" wrapText="1"/>
      <protection/>
    </xf>
    <xf numFmtId="172" fontId="6" fillId="2" borderId="3" xfId="19" applyNumberFormat="1" applyFont="1" applyFill="1" applyBorder="1" applyAlignment="1">
      <alignment horizontal="right" vertical="center" wrapText="1"/>
      <protection/>
    </xf>
    <xf numFmtId="172" fontId="6" fillId="2" borderId="11" xfId="19" applyNumberFormat="1" applyFont="1" applyFill="1" applyBorder="1" applyAlignment="1">
      <alignment horizontal="right" vertical="center" wrapText="1"/>
      <protection/>
    </xf>
    <xf numFmtId="172" fontId="6" fillId="2" borderId="1" xfId="19" applyNumberFormat="1" applyFont="1" applyFill="1" applyBorder="1" applyAlignment="1">
      <alignment horizontal="right" vertical="center" wrapText="1"/>
      <protection/>
    </xf>
    <xf numFmtId="172" fontId="6" fillId="0" borderId="5" xfId="19" applyNumberFormat="1" applyFont="1" applyBorder="1" applyAlignment="1" applyProtection="1">
      <alignment horizontal="right" vertical="center" wrapText="1"/>
      <protection/>
    </xf>
    <xf numFmtId="172" fontId="6" fillId="0" borderId="4" xfId="19" applyNumberFormat="1" applyFont="1" applyBorder="1" applyAlignment="1" applyProtection="1">
      <alignment horizontal="right" vertical="center" wrapText="1"/>
      <protection/>
    </xf>
    <xf numFmtId="172" fontId="6" fillId="2" borderId="3" xfId="19" applyNumberFormat="1" applyFont="1" applyFill="1" applyBorder="1" applyAlignment="1">
      <alignment horizontal="right" vertical="center"/>
      <protection/>
    </xf>
    <xf numFmtId="172" fontId="6" fillId="2" borderId="11" xfId="19" applyNumberFormat="1" applyFont="1" applyFill="1" applyBorder="1" applyAlignment="1">
      <alignment horizontal="right" vertical="center"/>
      <protection/>
    </xf>
    <xf numFmtId="172" fontId="6" fillId="2" borderId="1" xfId="19" applyNumberFormat="1" applyFont="1" applyFill="1" applyBorder="1" applyAlignment="1">
      <alignment horizontal="right" vertical="center"/>
      <protection/>
    </xf>
    <xf numFmtId="172" fontId="6" fillId="2" borderId="8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/>
      <protection/>
    </xf>
    <xf numFmtId="0" fontId="14" fillId="0" borderId="0" xfId="19" applyFont="1" applyBorder="1" applyAlignment="1">
      <alignment horizontal="center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19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20" applyNumberFormat="1" applyFont="1" applyBorder="1" applyAlignment="1" applyProtection="1">
      <alignment horizontal="left"/>
      <protection/>
    </xf>
    <xf numFmtId="0" fontId="2" fillId="0" borderId="0" xfId="19" applyFont="1" applyBorder="1" applyAlignment="1">
      <alignment horizontal="left"/>
      <protection/>
    </xf>
    <xf numFmtId="3" fontId="6" fillId="0" borderId="1" xfId="19" applyNumberFormat="1" applyFont="1" applyBorder="1" applyAlignment="1" applyProtection="1">
      <alignment/>
      <protection/>
    </xf>
    <xf numFmtId="0" fontId="4" fillId="0" borderId="0" xfId="20" applyFont="1" applyBorder="1" applyAlignment="1">
      <alignment horizontal="center"/>
      <protection/>
    </xf>
    <xf numFmtId="172" fontId="2" fillId="0" borderId="0" xfId="2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2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2" xfId="19" applyNumberFormat="1" applyFont="1" applyBorder="1" applyAlignment="1" applyProtection="1">
      <alignment horizontal="right"/>
      <protection/>
    </xf>
    <xf numFmtId="49" fontId="18" fillId="0" borderId="1" xfId="19" applyNumberFormat="1" applyFont="1" applyBorder="1" applyAlignment="1" applyProtection="1">
      <alignment horizontal="center" vertical="center" wrapText="1"/>
      <protection/>
    </xf>
    <xf numFmtId="49" fontId="18" fillId="0" borderId="6" xfId="19" applyNumberFormat="1" applyFont="1" applyBorder="1" applyAlignment="1" applyProtection="1">
      <alignment horizontal="center" vertical="center" wrapText="1"/>
      <protection/>
    </xf>
    <xf numFmtId="0" fontId="21" fillId="0" borderId="12" xfId="19" applyFont="1" applyBorder="1" applyAlignment="1">
      <alignment horizontal="center" vertical="top"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1" xfId="19" applyFont="1" applyBorder="1" applyAlignment="1" applyProtection="1">
      <alignment horizontal="center" vertical="center" wrapText="1"/>
      <protection/>
    </xf>
    <xf numFmtId="49" fontId="5" fillId="0" borderId="3" xfId="19" applyNumberFormat="1" applyFont="1" applyBorder="1" applyAlignment="1" applyProtection="1">
      <alignment horizontal="center" vertical="center" wrapText="1"/>
      <protection/>
    </xf>
    <xf numFmtId="49" fontId="5" fillId="0" borderId="1" xfId="19" applyNumberFormat="1" applyFont="1" applyBorder="1" applyAlignment="1" applyProtection="1">
      <alignment horizontal="center" vertical="center" wrapText="1"/>
      <protection/>
    </xf>
    <xf numFmtId="1" fontId="5" fillId="0" borderId="6" xfId="19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right"/>
    </xf>
    <xf numFmtId="3" fontId="6" fillId="0" borderId="9" xfId="19" applyNumberFormat="1" applyFont="1" applyBorder="1" applyAlignment="1" applyProtection="1">
      <alignment/>
      <protection/>
    </xf>
    <xf numFmtId="0" fontId="2" fillId="0" borderId="12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7" xfId="19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>
      <alignment/>
    </xf>
    <xf numFmtId="3" fontId="6" fillId="0" borderId="3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2" xfId="19" applyFont="1" applyBorder="1" applyAlignment="1">
      <alignment horizontal="center"/>
      <protection/>
    </xf>
    <xf numFmtId="0" fontId="14" fillId="0" borderId="2" xfId="19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8" fillId="0" borderId="1" xfId="19" applyFont="1" applyBorder="1" applyAlignment="1">
      <alignment vertical="top" wrapText="1"/>
      <protection/>
    </xf>
    <xf numFmtId="0" fontId="18" fillId="0" borderId="3" xfId="19" applyFont="1" applyBorder="1" applyAlignment="1">
      <alignment vertical="top" wrapText="1"/>
      <protection/>
    </xf>
    <xf numFmtId="0" fontId="18" fillId="0" borderId="13" xfId="19" applyFont="1" applyBorder="1" applyAlignment="1">
      <alignment vertical="top" wrapText="1"/>
      <protection/>
    </xf>
    <xf numFmtId="0" fontId="18" fillId="0" borderId="3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vertical="top" wrapText="1"/>
      <protection/>
    </xf>
    <xf numFmtId="0" fontId="18" fillId="0" borderId="6" xfId="19" applyFont="1" applyFill="1" applyBorder="1" applyAlignment="1">
      <alignment vertical="top" wrapText="1"/>
      <protection/>
    </xf>
    <xf numFmtId="0" fontId="4" fillId="0" borderId="6" xfId="19" applyFont="1" applyFill="1" applyBorder="1" applyAlignment="1">
      <alignment vertical="top" wrapText="1"/>
      <protection/>
    </xf>
    <xf numFmtId="0" fontId="4" fillId="0" borderId="2" xfId="19" applyFont="1" applyFill="1" applyBorder="1" applyAlignment="1">
      <alignment vertical="top" wrapText="1"/>
      <protection/>
    </xf>
    <xf numFmtId="0" fontId="4" fillId="0" borderId="7" xfId="19" applyFont="1" applyFill="1" applyBorder="1" applyAlignment="1">
      <alignment vertical="top" wrapText="1"/>
      <protection/>
    </xf>
    <xf numFmtId="0" fontId="4" fillId="0" borderId="6" xfId="19" applyFont="1" applyFill="1" applyBorder="1" applyAlignment="1">
      <alignment horizontal="center" vertical="top" wrapText="1"/>
      <protection/>
    </xf>
    <xf numFmtId="0" fontId="18" fillId="0" borderId="2" xfId="19" applyFont="1" applyFill="1" applyBorder="1" applyAlignment="1">
      <alignment vertical="top" wrapText="1"/>
      <protection/>
    </xf>
    <xf numFmtId="0" fontId="4" fillId="0" borderId="1" xfId="19" applyFont="1" applyFill="1" applyBorder="1" applyAlignment="1">
      <alignment vertical="top" wrapText="1"/>
      <protection/>
    </xf>
    <xf numFmtId="0" fontId="4" fillId="0" borderId="3" xfId="19" applyFont="1" applyFill="1" applyBorder="1" applyAlignment="1">
      <alignment vertical="top" wrapText="1"/>
      <protection/>
    </xf>
    <xf numFmtId="0" fontId="4" fillId="0" borderId="13" xfId="19" applyFont="1" applyFill="1" applyBorder="1" applyAlignment="1">
      <alignment vertical="top" wrapText="1"/>
      <protection/>
    </xf>
    <xf numFmtId="0" fontId="4" fillId="0" borderId="3" xfId="19" applyFont="1" applyFill="1" applyBorder="1" applyAlignment="1">
      <alignment horizontal="center" vertical="top" wrapText="1"/>
      <protection/>
    </xf>
    <xf numFmtId="0" fontId="4" fillId="0" borderId="11" xfId="19" applyFont="1" applyFill="1" applyBorder="1" applyAlignment="1">
      <alignment vertical="top" wrapText="1"/>
      <protection/>
    </xf>
    <xf numFmtId="0" fontId="18" fillId="0" borderId="10" xfId="19" applyFont="1" applyFill="1" applyBorder="1" applyAlignment="1">
      <alignment vertical="top" wrapText="1"/>
      <protection/>
    </xf>
    <xf numFmtId="0" fontId="18" fillId="0" borderId="7" xfId="19" applyFont="1" applyFill="1" applyBorder="1" applyAlignment="1">
      <alignment vertical="top" wrapText="1"/>
      <protection/>
    </xf>
    <xf numFmtId="0" fontId="4" fillId="0" borderId="11" xfId="19" applyFont="1" applyBorder="1" applyAlignment="1">
      <alignment vertical="top" wrapText="1"/>
      <protection/>
    </xf>
    <xf numFmtId="0" fontId="4" fillId="0" borderId="1" xfId="19" applyFont="1" applyBorder="1" applyAlignment="1">
      <alignment vertical="top" wrapText="1"/>
      <protection/>
    </xf>
    <xf numFmtId="0" fontId="4" fillId="0" borderId="3" xfId="19" applyFont="1" applyBorder="1" applyAlignment="1">
      <alignment vertical="top" wrapText="1"/>
      <protection/>
    </xf>
    <xf numFmtId="0" fontId="4" fillId="0" borderId="13" xfId="19" applyFont="1" applyBorder="1" applyAlignment="1">
      <alignment vertical="top" wrapText="1"/>
      <protection/>
    </xf>
    <xf numFmtId="1" fontId="4" fillId="0" borderId="3" xfId="19" applyNumberFormat="1" applyFont="1" applyBorder="1" applyAlignment="1">
      <alignment horizontal="center" vertical="top" wrapText="1"/>
      <protection/>
    </xf>
    <xf numFmtId="0" fontId="4" fillId="0" borderId="3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vertical="top" wrapText="1"/>
      <protection/>
    </xf>
    <xf numFmtId="0" fontId="4" fillId="0" borderId="7" xfId="19" applyFont="1" applyBorder="1" applyAlignment="1">
      <alignment vertical="top" wrapText="1"/>
      <protection/>
    </xf>
    <xf numFmtId="0" fontId="4" fillId="0" borderId="6" xfId="19" applyFont="1" applyBorder="1" applyAlignment="1">
      <alignment vertical="top" wrapText="1"/>
      <protection/>
    </xf>
    <xf numFmtId="0" fontId="4" fillId="0" borderId="2" xfId="19" applyFont="1" applyBorder="1" applyAlignment="1">
      <alignment vertical="top" wrapText="1"/>
      <protection/>
    </xf>
    <xf numFmtId="0" fontId="4" fillId="0" borderId="6" xfId="19" applyFont="1" applyBorder="1" applyAlignment="1">
      <alignment horizontal="center" vertical="top" wrapText="1"/>
      <protection/>
    </xf>
    <xf numFmtId="0" fontId="4" fillId="0" borderId="14" xfId="19" applyFont="1" applyBorder="1" applyAlignment="1">
      <alignment vertical="top" wrapText="1"/>
      <protection/>
    </xf>
    <xf numFmtId="0" fontId="4" fillId="0" borderId="9" xfId="19" applyFont="1" applyBorder="1" applyAlignment="1">
      <alignment vertical="top" wrapText="1"/>
      <protection/>
    </xf>
    <xf numFmtId="0" fontId="4" fillId="0" borderId="8" xfId="19" applyFont="1" applyBorder="1" applyAlignment="1">
      <alignment vertical="top" wrapText="1"/>
      <protection/>
    </xf>
    <xf numFmtId="0" fontId="4" fillId="0" borderId="8" xfId="19" applyFont="1" applyBorder="1" applyAlignment="1">
      <alignment horizontal="center" vertical="top" wrapText="1"/>
      <protection/>
    </xf>
    <xf numFmtId="0" fontId="4" fillId="0" borderId="12" xfId="19" applyFont="1" applyBorder="1" applyAlignment="1">
      <alignment vertical="top" wrapText="1"/>
      <protection/>
    </xf>
    <xf numFmtId="0" fontId="18" fillId="0" borderId="10" xfId="19" applyFont="1" applyFill="1" applyBorder="1" applyAlignment="1">
      <alignment vertical="center" wrapText="1"/>
      <protection/>
    </xf>
    <xf numFmtId="0" fontId="18" fillId="0" borderId="7" xfId="19" applyFont="1" applyFill="1" applyBorder="1" applyAlignment="1">
      <alignment vertical="center" wrapText="1"/>
      <protection/>
    </xf>
    <xf numFmtId="0" fontId="18" fillId="0" borderId="2" xfId="19" applyFont="1" applyFill="1" applyBorder="1" applyAlignment="1">
      <alignment vertical="center" wrapText="1"/>
      <protection/>
    </xf>
    <xf numFmtId="0" fontId="18" fillId="0" borderId="3" xfId="19" applyFont="1" applyFill="1" applyBorder="1" applyAlignment="1">
      <alignment vertical="top" wrapText="1"/>
      <protection/>
    </xf>
    <xf numFmtId="0" fontId="18" fillId="0" borderId="3" xfId="19" applyFont="1" applyFill="1" applyBorder="1" applyAlignment="1">
      <alignment horizontal="center" vertical="top" wrapText="1"/>
      <protection/>
    </xf>
    <xf numFmtId="0" fontId="18" fillId="0" borderId="11" xfId="19" applyFont="1" applyFill="1" applyBorder="1" applyAlignment="1">
      <alignment vertical="top" wrapText="1"/>
      <protection/>
    </xf>
    <xf numFmtId="0" fontId="22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8" fillId="0" borderId="13" xfId="19" applyFont="1" applyFill="1" applyBorder="1" applyAlignment="1">
      <alignment vertical="top" wrapText="1"/>
      <protection/>
    </xf>
    <xf numFmtId="0" fontId="4" fillId="0" borderId="1" xfId="19" applyFont="1" applyFill="1" applyBorder="1" applyAlignment="1">
      <alignment horizontal="center" vertical="top" wrapText="1"/>
      <protection/>
    </xf>
    <xf numFmtId="0" fontId="4" fillId="0" borderId="1" xfId="19" applyFont="1" applyBorder="1" applyAlignment="1">
      <alignment horizontal="center" vertical="top" wrapText="1"/>
      <protection/>
    </xf>
    <xf numFmtId="0" fontId="4" fillId="0" borderId="14" xfId="19" applyFont="1" applyFill="1" applyBorder="1" applyAlignment="1">
      <alignment vertical="top" wrapText="1"/>
      <protection/>
    </xf>
    <xf numFmtId="0" fontId="4" fillId="0" borderId="4" xfId="19" applyFont="1" applyFill="1" applyBorder="1" applyAlignment="1">
      <alignment vertical="top" wrapText="1"/>
      <protection/>
    </xf>
    <xf numFmtId="0" fontId="4" fillId="0" borderId="5" xfId="19" applyFont="1" applyFill="1" applyBorder="1" applyAlignment="1">
      <alignment vertical="top" wrapText="1"/>
      <protection/>
    </xf>
    <xf numFmtId="0" fontId="4" fillId="0" borderId="5" xfId="19" applyFont="1" applyFill="1" applyBorder="1" applyAlignment="1">
      <alignment horizontal="center" vertical="top" wrapText="1"/>
      <protection/>
    </xf>
    <xf numFmtId="0" fontId="4" fillId="0" borderId="0" xfId="19" applyFont="1" applyFill="1" applyBorder="1" applyAlignment="1">
      <alignment vertical="top" wrapText="1"/>
      <protection/>
    </xf>
    <xf numFmtId="0" fontId="4" fillId="0" borderId="10" xfId="19" applyFont="1" applyFill="1" applyBorder="1" applyAlignment="1">
      <alignment vertical="top" wrapText="1"/>
      <protection/>
    </xf>
    <xf numFmtId="0" fontId="18" fillId="0" borderId="6" xfId="19" applyFont="1" applyFill="1" applyBorder="1" applyAlignment="1">
      <alignment horizontal="center" vertical="top" wrapText="1"/>
      <protection/>
    </xf>
    <xf numFmtId="0" fontId="4" fillId="0" borderId="9" xfId="19" applyFont="1" applyFill="1" applyBorder="1" applyAlignment="1">
      <alignment vertical="top" wrapText="1"/>
      <protection/>
    </xf>
    <xf numFmtId="0" fontId="4" fillId="0" borderId="12" xfId="19" applyFont="1" applyFill="1" applyBorder="1" applyAlignment="1">
      <alignment vertical="top" wrapText="1"/>
      <protection/>
    </xf>
    <xf numFmtId="0" fontId="4" fillId="0" borderId="8" xfId="19" applyFont="1" applyFill="1" applyBorder="1" applyAlignment="1">
      <alignment vertical="top" wrapText="1"/>
      <protection/>
    </xf>
    <xf numFmtId="0" fontId="4" fillId="0" borderId="8" xfId="19" applyFont="1" applyFill="1" applyBorder="1" applyAlignment="1">
      <alignment horizontal="center" vertical="top" wrapText="1"/>
      <protection/>
    </xf>
    <xf numFmtId="0" fontId="18" fillId="0" borderId="13" xfId="19" applyFont="1" applyBorder="1" applyAlignment="1">
      <alignment vertical="center" wrapText="1"/>
      <protection/>
    </xf>
    <xf numFmtId="0" fontId="4" fillId="0" borderId="2" xfId="19" applyFont="1" applyFill="1" applyBorder="1" applyAlignment="1">
      <alignment horizontal="center" vertical="top" wrapText="1"/>
      <protection/>
    </xf>
    <xf numFmtId="0" fontId="4" fillId="0" borderId="13" xfId="19" applyFont="1" applyFill="1" applyBorder="1" applyAlignment="1">
      <alignment horizontal="center" vertical="top" wrapText="1"/>
      <protection/>
    </xf>
    <xf numFmtId="0" fontId="4" fillId="0" borderId="11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13" xfId="19" applyFont="1" applyBorder="1">
      <alignment/>
      <protection/>
    </xf>
    <xf numFmtId="0" fontId="4" fillId="0" borderId="1" xfId="19" applyFont="1" applyBorder="1" applyAlignment="1">
      <alignment horizontal="center"/>
      <protection/>
    </xf>
    <xf numFmtId="0" fontId="18" fillId="0" borderId="13" xfId="19" applyFont="1" applyBorder="1">
      <alignment/>
      <protection/>
    </xf>
    <xf numFmtId="172" fontId="6" fillId="2" borderId="5" xfId="19" applyNumberFormat="1" applyFont="1" applyFill="1" applyBorder="1" applyAlignment="1">
      <alignment horizontal="right" vertical="center" wrapText="1"/>
      <protection/>
    </xf>
    <xf numFmtId="172" fontId="6" fillId="0" borderId="8" xfId="19" applyNumberFormat="1" applyFont="1" applyBorder="1" applyAlignment="1">
      <alignment horizontal="right" vertical="center" wrapText="1"/>
      <protection/>
    </xf>
    <xf numFmtId="172" fontId="6" fillId="0" borderId="5" xfId="19" applyNumberFormat="1" applyFont="1" applyBorder="1" applyAlignment="1">
      <alignment horizontal="right" vertical="center" wrapText="1"/>
      <protection/>
    </xf>
    <xf numFmtId="0" fontId="6" fillId="0" borderId="15" xfId="0" applyFont="1" applyBorder="1" applyAlignment="1">
      <alignment horizontal="center"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23" fillId="0" borderId="0" xfId="19" applyFont="1" applyBorder="1">
      <alignment/>
      <protection/>
    </xf>
    <xf numFmtId="0" fontId="2" fillId="0" borderId="0" xfId="0" applyFont="1" applyBorder="1" applyAlignment="1">
      <alignment horizontal="center"/>
    </xf>
    <xf numFmtId="172" fontId="6" fillId="0" borderId="0" xfId="19" applyNumberFormat="1" applyFont="1" applyFill="1" applyBorder="1" applyAlignment="1">
      <alignment horizontal="right" vertical="center"/>
      <protection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3" fillId="0" borderId="12" xfId="0" applyFont="1" applyBorder="1" applyAlignment="1">
      <alignment horizontal="right"/>
    </xf>
    <xf numFmtId="0" fontId="6" fillId="0" borderId="9" xfId="0" applyFont="1" applyBorder="1" applyAlignment="1">
      <alignment/>
    </xf>
    <xf numFmtId="3" fontId="6" fillId="0" borderId="16" xfId="19" applyNumberFormat="1" applyFont="1" applyBorder="1" applyAlignment="1" applyProtection="1">
      <alignment horizontal="right"/>
      <protection locked="0"/>
    </xf>
    <xf numFmtId="3" fontId="6" fillId="0" borderId="16" xfId="19" applyNumberFormat="1" applyFont="1" applyBorder="1" applyAlignment="1" applyProtection="1">
      <alignment/>
      <protection/>
    </xf>
    <xf numFmtId="0" fontId="15" fillId="0" borderId="0" xfId="19" applyFont="1" applyBorder="1" applyAlignment="1">
      <alignment/>
      <protection/>
    </xf>
    <xf numFmtId="43" fontId="6" fillId="0" borderId="1" xfId="17" applyFont="1" applyBorder="1" applyAlignment="1" applyProtection="1">
      <alignment horizontal="right" vertical="center" wrapText="1"/>
      <protection/>
    </xf>
    <xf numFmtId="43" fontId="6" fillId="2" borderId="3" xfId="17" applyFont="1" applyFill="1" applyBorder="1" applyAlignment="1">
      <alignment horizontal="right" vertical="center" wrapText="1"/>
    </xf>
    <xf numFmtId="43" fontId="6" fillId="2" borderId="6" xfId="17" applyFont="1" applyFill="1" applyBorder="1" applyAlignment="1">
      <alignment horizontal="right" vertical="center" wrapText="1"/>
    </xf>
    <xf numFmtId="43" fontId="6" fillId="2" borderId="1" xfId="17" applyFont="1" applyFill="1" applyBorder="1" applyAlignment="1">
      <alignment horizontal="right" vertical="center" wrapText="1"/>
    </xf>
    <xf numFmtId="43" fontId="6" fillId="2" borderId="3" xfId="17" applyFont="1" applyFill="1" applyBorder="1" applyAlignment="1">
      <alignment horizontal="right" vertical="center" wrapText="1"/>
    </xf>
    <xf numFmtId="43" fontId="6" fillId="2" borderId="4" xfId="17" applyFont="1" applyFill="1" applyBorder="1" applyAlignment="1">
      <alignment horizontal="right" vertical="center" wrapText="1"/>
    </xf>
    <xf numFmtId="43" fontId="6" fillId="2" borderId="5" xfId="17" applyFont="1" applyFill="1" applyBorder="1" applyAlignment="1">
      <alignment horizontal="right" vertical="center" wrapText="1"/>
    </xf>
    <xf numFmtId="43" fontId="6" fillId="0" borderId="6" xfId="17" applyFont="1" applyBorder="1" applyAlignment="1" applyProtection="1">
      <alignment horizontal="right" vertical="center" wrapText="1"/>
      <protection/>
    </xf>
    <xf numFmtId="43" fontId="6" fillId="0" borderId="3" xfId="17" applyFont="1" applyBorder="1" applyAlignment="1" applyProtection="1">
      <alignment horizontal="right" vertical="center" wrapText="1"/>
      <protection/>
    </xf>
    <xf numFmtId="43" fontId="6" fillId="0" borderId="8" xfId="17" applyFont="1" applyBorder="1" applyAlignment="1" applyProtection="1">
      <alignment horizontal="right" vertical="center" wrapText="1"/>
      <protection/>
    </xf>
    <xf numFmtId="43" fontId="6" fillId="2" borderId="6" xfId="17" applyFont="1" applyFill="1" applyBorder="1" applyAlignment="1">
      <alignment horizontal="right" vertical="center" wrapText="1"/>
    </xf>
    <xf numFmtId="43" fontId="6" fillId="2" borderId="3" xfId="17" applyFont="1" applyFill="1" applyBorder="1" applyAlignment="1">
      <alignment horizontal="right" vertical="center"/>
    </xf>
    <xf numFmtId="43" fontId="6" fillId="2" borderId="11" xfId="17" applyFont="1" applyFill="1" applyBorder="1" applyAlignment="1">
      <alignment horizontal="right" vertical="center"/>
    </xf>
    <xf numFmtId="43" fontId="6" fillId="2" borderId="1" xfId="17" applyFont="1" applyFill="1" applyBorder="1" applyAlignment="1">
      <alignment horizontal="right" vertical="center"/>
    </xf>
    <xf numFmtId="43" fontId="2" fillId="2" borderId="3" xfId="17" applyFont="1" applyFill="1" applyBorder="1" applyAlignment="1">
      <alignment horizontal="right" vertical="center" wrapText="1"/>
    </xf>
    <xf numFmtId="43" fontId="2" fillId="0" borderId="6" xfId="17" applyFont="1" applyBorder="1" applyAlignment="1" applyProtection="1">
      <alignment horizontal="right" vertical="center" wrapText="1"/>
      <protection/>
    </xf>
    <xf numFmtId="0" fontId="2" fillId="0" borderId="0" xfId="19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9" applyFont="1" applyBorder="1" applyAlignment="1" applyProtection="1">
      <alignment horizontal="center" vertical="center" wrapText="1"/>
      <protection/>
    </xf>
    <xf numFmtId="43" fontId="2" fillId="0" borderId="3" xfId="17" applyFont="1" applyBorder="1" applyAlignment="1" applyProtection="1">
      <alignment horizontal="right" vertical="center" wrapText="1"/>
      <protection/>
    </xf>
    <xf numFmtId="43" fontId="2" fillId="2" borderId="6" xfId="17" applyFont="1" applyFill="1" applyBorder="1" applyAlignment="1">
      <alignment horizontal="right" vertical="center" wrapText="1"/>
    </xf>
    <xf numFmtId="43" fontId="2" fillId="2" borderId="4" xfId="17" applyFont="1" applyFill="1" applyBorder="1" applyAlignment="1">
      <alignment horizontal="right" vertical="center" wrapText="1"/>
    </xf>
    <xf numFmtId="43" fontId="2" fillId="2" borderId="5" xfId="17" applyFont="1" applyFill="1" applyBorder="1" applyAlignment="1">
      <alignment horizontal="right" vertical="center" wrapText="1"/>
    </xf>
    <xf numFmtId="43" fontId="2" fillId="0" borderId="1" xfId="17" applyFont="1" applyBorder="1" applyAlignment="1" applyProtection="1">
      <alignment horizontal="right" vertical="center" wrapText="1"/>
      <protection/>
    </xf>
    <xf numFmtId="43" fontId="2" fillId="2" borderId="1" xfId="17" applyFont="1" applyFill="1" applyBorder="1" applyAlignment="1">
      <alignment horizontal="right" vertical="center" wrapText="1"/>
    </xf>
    <xf numFmtId="43" fontId="2" fillId="0" borderId="8" xfId="17" applyFont="1" applyBorder="1" applyAlignment="1" applyProtection="1">
      <alignment horizontal="right" vertical="center" wrapText="1"/>
      <protection/>
    </xf>
    <xf numFmtId="43" fontId="2" fillId="2" borderId="11" xfId="17" applyFont="1" applyFill="1" applyBorder="1" applyAlignment="1">
      <alignment horizontal="right" vertical="center" wrapText="1"/>
    </xf>
    <xf numFmtId="43" fontId="2" fillId="0" borderId="3" xfId="17" applyFont="1" applyBorder="1" applyAlignment="1">
      <alignment horizontal="right" vertical="center" wrapText="1"/>
    </xf>
    <xf numFmtId="43" fontId="2" fillId="0" borderId="6" xfId="17" applyFont="1" applyBorder="1" applyAlignment="1">
      <alignment horizontal="right" vertical="center" wrapText="1"/>
    </xf>
    <xf numFmtId="43" fontId="2" fillId="0" borderId="7" xfId="17" applyFont="1" applyBorder="1" applyAlignment="1" applyProtection="1">
      <alignment horizontal="right" vertical="center" wrapText="1"/>
      <protection/>
    </xf>
    <xf numFmtId="43" fontId="2" fillId="2" borderId="10" xfId="17" applyFont="1" applyFill="1" applyBorder="1" applyAlignment="1">
      <alignment horizontal="right" vertical="center" wrapText="1"/>
    </xf>
    <xf numFmtId="43" fontId="2" fillId="2" borderId="7" xfId="17" applyFont="1" applyFill="1" applyBorder="1" applyAlignment="1">
      <alignment horizontal="right" vertical="center" wrapText="1"/>
    </xf>
    <xf numFmtId="43" fontId="2" fillId="0" borderId="8" xfId="17" applyFont="1" applyBorder="1" applyAlignment="1">
      <alignment horizontal="right" vertical="center" wrapText="1"/>
    </xf>
    <xf numFmtId="43" fontId="2" fillId="0" borderId="9" xfId="17" applyFont="1" applyBorder="1" applyAlignment="1" applyProtection="1">
      <alignment horizontal="right" vertical="center" wrapText="1"/>
      <protection/>
    </xf>
    <xf numFmtId="43" fontId="2" fillId="0" borderId="5" xfId="17" applyFont="1" applyBorder="1" applyAlignment="1">
      <alignment horizontal="right" vertical="center" wrapText="1"/>
    </xf>
    <xf numFmtId="43" fontId="2" fillId="0" borderId="4" xfId="17" applyFont="1" applyBorder="1" applyAlignment="1" applyProtection="1">
      <alignment horizontal="right" vertical="center" wrapText="1"/>
      <protection/>
    </xf>
    <xf numFmtId="43" fontId="2" fillId="0" borderId="5" xfId="17" applyFont="1" applyBorder="1" applyAlignment="1" applyProtection="1">
      <alignment horizontal="right" vertical="center" wrapText="1"/>
      <protection/>
    </xf>
    <xf numFmtId="43" fontId="2" fillId="2" borderId="8" xfId="17" applyFont="1" applyFill="1" applyBorder="1" applyAlignment="1">
      <alignment horizontal="right" vertical="center" wrapText="1"/>
    </xf>
    <xf numFmtId="43" fontId="2" fillId="2" borderId="3" xfId="17" applyFont="1" applyFill="1" applyBorder="1" applyAlignment="1">
      <alignment horizontal="right" vertical="center"/>
    </xf>
    <xf numFmtId="43" fontId="2" fillId="2" borderId="11" xfId="17" applyFont="1" applyFill="1" applyBorder="1" applyAlignment="1">
      <alignment horizontal="right" vertical="center"/>
    </xf>
    <xf numFmtId="43" fontId="2" fillId="2" borderId="1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2" xfId="20" applyFont="1" applyBorder="1" applyAlignment="1" applyProtection="1">
      <alignment horizontal="center" vertical="center"/>
      <protection/>
    </xf>
    <xf numFmtId="0" fontId="24" fillId="0" borderId="2" xfId="0" applyFont="1" applyBorder="1" applyAlignment="1">
      <alignment horizontal="center" vertical="center"/>
    </xf>
    <xf numFmtId="0" fontId="2" fillId="0" borderId="0" xfId="2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8" fillId="0" borderId="14" xfId="19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9" xfId="19" applyFont="1" applyBorder="1" applyAlignment="1" applyProtection="1">
      <alignment horizontal="center" vertical="center"/>
      <protection/>
    </xf>
    <xf numFmtId="0" fontId="16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172" fontId="18" fillId="0" borderId="9" xfId="19" applyNumberFormat="1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>
      <alignment horizontal="center" wrapText="1"/>
    </xf>
    <xf numFmtId="172" fontId="18" fillId="0" borderId="8" xfId="19" applyNumberFormat="1" applyFont="1" applyBorder="1" applyAlignment="1" applyProtection="1">
      <alignment horizontal="center" vertical="center" wrapText="1"/>
      <protection/>
    </xf>
    <xf numFmtId="0" fontId="16" fillId="0" borderId="6" xfId="0" applyFont="1" applyBorder="1" applyAlignment="1">
      <alignment wrapText="1"/>
    </xf>
    <xf numFmtId="49" fontId="5" fillId="0" borderId="11" xfId="19" applyNumberFormat="1" applyFont="1" applyBorder="1" applyAlignment="1" applyProtection="1">
      <alignment horizontal="center" vertical="center"/>
      <protection/>
    </xf>
    <xf numFmtId="49" fontId="5" fillId="0" borderId="13" xfId="19" applyNumberFormat="1" applyFont="1" applyBorder="1" applyAlignment="1" applyProtection="1">
      <alignment horizontal="center" vertical="center"/>
      <protection/>
    </xf>
    <xf numFmtId="49" fontId="5" fillId="0" borderId="3" xfId="19" applyNumberFormat="1" applyFont="1" applyBorder="1" applyAlignment="1" applyProtection="1">
      <alignment horizontal="center" vertical="center"/>
      <protection/>
    </xf>
    <xf numFmtId="0" fontId="21" fillId="0" borderId="0" xfId="19" applyFont="1" applyBorder="1" applyAlignment="1">
      <alignment horizontal="center" vertical="top"/>
      <protection/>
    </xf>
    <xf numFmtId="0" fontId="2" fillId="0" borderId="12" xfId="19" applyFont="1" applyBorder="1" applyAlignment="1">
      <alignment horizontal="center" vertical="top"/>
      <protection/>
    </xf>
    <xf numFmtId="0" fontId="0" fillId="0" borderId="12" xfId="0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0"/>
  <sheetViews>
    <sheetView tabSelected="1" workbookViewId="0" topLeftCell="A28">
      <selection activeCell="R36" sqref="R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2.57421875" style="1" customWidth="1"/>
    <col min="10" max="10" width="14.00390625" style="1" customWidth="1"/>
    <col min="11" max="11" width="12.140625" style="1" customWidth="1"/>
    <col min="12" max="12" width="15.0039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84" t="s">
        <v>124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125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0.2</v>
      </c>
      <c r="I27" s="173">
        <v>0</v>
      </c>
      <c r="J27" s="173">
        <v>1</v>
      </c>
      <c r="K27" s="173">
        <v>1</v>
      </c>
      <c r="L27" s="173">
        <v>26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83">
        <f>I33+I38+I56+I62+I65+I68+I73</f>
        <v>648400</v>
      </c>
      <c r="J32" s="183">
        <f>J33+J38+J56+J62+J65+J68+J73</f>
        <v>163700</v>
      </c>
      <c r="K32" s="183">
        <f>K33+K38+K56+K62+K65+K68+K73</f>
        <v>106291.83</v>
      </c>
      <c r="L32" s="183">
        <f>L33+L38+L56+L62+L65+L68+L73</f>
        <v>105437.7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83">
        <f>SUM(I34+I36)</f>
        <v>641600</v>
      </c>
      <c r="J33" s="183">
        <f>SUM(J34+J36)</f>
        <v>162100</v>
      </c>
      <c r="K33" s="184">
        <f>SUM(K34+K36)</f>
        <v>105850</v>
      </c>
      <c r="L33" s="185">
        <f>SUM(L34+L36)</f>
        <v>104995.87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80">
        <f>I35</f>
        <v>489800</v>
      </c>
      <c r="J34" s="180">
        <f>J35</f>
        <v>123800</v>
      </c>
      <c r="K34" s="180">
        <f>K35</f>
        <v>81250</v>
      </c>
      <c r="L34" s="180">
        <f>L35</f>
        <v>80457.89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86">
        <v>489800</v>
      </c>
      <c r="J35" s="179">
        <v>123800</v>
      </c>
      <c r="K35" s="179">
        <v>81250</v>
      </c>
      <c r="L35" s="179">
        <v>80457.89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80">
        <f>I37</f>
        <v>151800</v>
      </c>
      <c r="J36" s="182">
        <f aca="true" t="shared" si="0" ref="J36:P36">J37</f>
        <v>38300</v>
      </c>
      <c r="K36" s="182">
        <f t="shared" si="0"/>
        <v>24600</v>
      </c>
      <c r="L36" s="182">
        <f t="shared" si="0"/>
        <v>24537.98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87">
        <v>151800</v>
      </c>
      <c r="J37" s="179">
        <v>38300</v>
      </c>
      <c r="K37" s="179">
        <v>24600</v>
      </c>
      <c r="L37" s="179">
        <v>24537.98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181">
        <f>I39</f>
        <v>6800</v>
      </c>
      <c r="J38" s="181">
        <f>J39</f>
        <v>1600</v>
      </c>
      <c r="K38" s="181">
        <f>K39</f>
        <v>441.83000000000004</v>
      </c>
      <c r="L38" s="181">
        <f>L39</f>
        <v>441.83000000000004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80">
        <f>I40+I41+I42+I43+I44+I45+I46+I47+I48+I49+I50+I51+I52+I53+I54+I55</f>
        <v>6800</v>
      </c>
      <c r="J39" s="180">
        <f>J55+J54+J53+J52+J51+J50+J49+J48+J47+J46+J45+J44+J43+J42+J41+J40</f>
        <v>1600</v>
      </c>
      <c r="K39" s="180">
        <f>K55+K54+K53+K52+K51+K50+K49+K48+K47+K46+K45+K44+K43+K42+K41+K40</f>
        <v>441.83000000000004</v>
      </c>
      <c r="L39" s="180">
        <f>L55+L54+L53+L52+L51+L50+L49+L48+L47+L46+L45+L44+L43+L42+L41+L40</f>
        <v>441.83000000000004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87"/>
      <c r="J40" s="179"/>
      <c r="K40" s="179"/>
      <c r="L40" s="17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87"/>
      <c r="J41" s="179"/>
      <c r="K41" s="179"/>
      <c r="L41" s="17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87"/>
      <c r="J42" s="179"/>
      <c r="K42" s="179"/>
      <c r="L42" s="17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87"/>
      <c r="J43" s="179"/>
      <c r="K43" s="179"/>
      <c r="L43" s="17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87"/>
      <c r="J44" s="179"/>
      <c r="K44" s="179"/>
      <c r="L44" s="17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87"/>
      <c r="J45" s="179"/>
      <c r="K45" s="179"/>
      <c r="L45" s="17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87">
        <v>3500</v>
      </c>
      <c r="J46" s="179">
        <v>500</v>
      </c>
      <c r="K46" s="179">
        <v>60.23</v>
      </c>
      <c r="L46" s="179">
        <v>60.23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87"/>
      <c r="J47" s="179"/>
      <c r="K47" s="179"/>
      <c r="L47" s="17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188"/>
      <c r="J48" s="179"/>
      <c r="K48" s="179"/>
      <c r="L48" s="17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87"/>
      <c r="J49" s="179"/>
      <c r="K49" s="179"/>
      <c r="L49" s="17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87"/>
      <c r="J50" s="179"/>
      <c r="K50" s="179"/>
      <c r="L50" s="17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87">
        <v>1800</v>
      </c>
      <c r="J51" s="179">
        <v>600</v>
      </c>
      <c r="K51" s="179">
        <v>200</v>
      </c>
      <c r="L51" s="179">
        <v>200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87"/>
      <c r="J52" s="179"/>
      <c r="K52" s="179"/>
      <c r="L52" s="17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87"/>
      <c r="J53" s="179"/>
      <c r="K53" s="179"/>
      <c r="L53" s="17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87"/>
      <c r="J54" s="179"/>
      <c r="K54" s="179"/>
      <c r="L54" s="179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87">
        <v>1500</v>
      </c>
      <c r="J55" s="179">
        <v>500</v>
      </c>
      <c r="K55" s="179">
        <v>181.6</v>
      </c>
      <c r="L55" s="179">
        <v>181.6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189">
        <f>I57</f>
        <v>0</v>
      </c>
      <c r="J56" s="189">
        <f>J57</f>
        <v>0</v>
      </c>
      <c r="K56" s="189">
        <f>K57</f>
        <v>0</v>
      </c>
      <c r="L56" s="189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46">
        <f>I58+I60</f>
        <v>0</v>
      </c>
      <c r="J57" s="46">
        <f>J58+J60</f>
        <v>0</v>
      </c>
      <c r="K57" s="46">
        <f>K58+K60</f>
        <v>0</v>
      </c>
      <c r="L57" s="46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42">
        <f>I59</f>
        <v>0</v>
      </c>
      <c r="J58" s="42">
        <f aca="true" t="shared" si="1" ref="J58:P58">J59</f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37"/>
      <c r="J59" s="37"/>
      <c r="K59" s="37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46">
        <f>I61</f>
        <v>0</v>
      </c>
      <c r="J60" s="46">
        <f aca="true" t="shared" si="2" ref="J60:P60">J61</f>
        <v>0</v>
      </c>
      <c r="K60" s="46">
        <f t="shared" si="2"/>
        <v>0</v>
      </c>
      <c r="L60" s="46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34"/>
      <c r="J61" s="34"/>
      <c r="K61" s="34"/>
      <c r="L61" s="3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46">
        <f aca="true" t="shared" si="3" ref="I62:L63">I63</f>
        <v>0</v>
      </c>
      <c r="J62" s="47">
        <f t="shared" si="3"/>
        <v>0</v>
      </c>
      <c r="K62" s="47">
        <f t="shared" si="3"/>
        <v>0</v>
      </c>
      <c r="L62" s="48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46">
        <f t="shared" si="3"/>
        <v>0</v>
      </c>
      <c r="J63" s="46">
        <f t="shared" si="3"/>
        <v>0</v>
      </c>
      <c r="K63" s="46">
        <f t="shared" si="3"/>
        <v>0</v>
      </c>
      <c r="L63" s="46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37"/>
      <c r="J64" s="37"/>
      <c r="K64" s="37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46">
        <f>I66</f>
        <v>0</v>
      </c>
      <c r="J65" s="46">
        <f>J66</f>
        <v>0</v>
      </c>
      <c r="K65" s="46">
        <f>K66</f>
        <v>0</v>
      </c>
      <c r="L65" s="46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46">
        <f>I67</f>
        <v>0</v>
      </c>
      <c r="J66" s="46">
        <f aca="true" t="shared" si="4" ref="J66:P66">J67</f>
        <v>0</v>
      </c>
      <c r="K66" s="46">
        <f t="shared" si="4"/>
        <v>0</v>
      </c>
      <c r="L66" s="46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37"/>
      <c r="J67" s="37"/>
      <c r="K67" s="37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46">
        <f>I69+I71</f>
        <v>0</v>
      </c>
      <c r="J68" s="48">
        <f>J69+J71</f>
        <v>0</v>
      </c>
      <c r="K68" s="48">
        <f>K69+K71</f>
        <v>0</v>
      </c>
      <c r="L68" s="48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163">
        <f>I70</f>
        <v>0</v>
      </c>
      <c r="J69" s="163">
        <f>J70</f>
        <v>0</v>
      </c>
      <c r="K69" s="163">
        <f>K70</f>
        <v>0</v>
      </c>
      <c r="L69" s="163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39"/>
      <c r="J70" s="36"/>
      <c r="K70" s="36"/>
      <c r="L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46">
        <f>I72</f>
        <v>0</v>
      </c>
      <c r="J71" s="48">
        <f aca="true" t="shared" si="5" ref="J71:P71">J72</f>
        <v>0</v>
      </c>
      <c r="K71" s="48">
        <f t="shared" si="5"/>
        <v>0</v>
      </c>
      <c r="L71" s="48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45"/>
      <c r="J72" s="35"/>
      <c r="K72" s="35"/>
      <c r="L72" s="3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42">
        <f>I74</f>
        <v>0</v>
      </c>
      <c r="J73" s="43">
        <f>J74</f>
        <v>0</v>
      </c>
      <c r="K73" s="44">
        <f>K74</f>
        <v>0</v>
      </c>
      <c r="L73" s="42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42">
        <f>I75+I77</f>
        <v>0</v>
      </c>
      <c r="J74" s="43">
        <f>J75+J77</f>
        <v>0</v>
      </c>
      <c r="K74" s="44">
        <f>K75+K77</f>
        <v>0</v>
      </c>
      <c r="L74" s="42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46">
        <f>I76</f>
        <v>0</v>
      </c>
      <c r="J75" s="48">
        <f aca="true" t="shared" si="6" ref="J75:P75">J76</f>
        <v>0</v>
      </c>
      <c r="K75" s="48">
        <f t="shared" si="6"/>
        <v>0</v>
      </c>
      <c r="L75" s="48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164"/>
      <c r="J76" s="41"/>
      <c r="K76" s="41"/>
      <c r="L76" s="4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46">
        <f>I78</f>
        <v>0</v>
      </c>
      <c r="J77" s="48">
        <f>J78</f>
        <v>0</v>
      </c>
      <c r="K77" s="48">
        <f>K78</f>
        <v>0</v>
      </c>
      <c r="L77" s="48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165"/>
      <c r="J78" s="50"/>
      <c r="K78" s="50"/>
      <c r="L78" s="5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31">
        <f>I80+I99+I103</f>
        <v>0</v>
      </c>
      <c r="J79" s="31">
        <f>J80+J99+J103</f>
        <v>0</v>
      </c>
      <c r="K79" s="31">
        <f>K80+K99+K103</f>
        <v>0</v>
      </c>
      <c r="L79" s="31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46">
        <f>I81+I93</f>
        <v>0</v>
      </c>
      <c r="J80" s="46">
        <f>J81+J93</f>
        <v>0</v>
      </c>
      <c r="K80" s="46">
        <f>K81+K93</f>
        <v>0</v>
      </c>
      <c r="L80" s="46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42">
        <f>I82+I84+I88+I91</f>
        <v>0</v>
      </c>
      <c r="J81" s="42">
        <f>J91+J88+J84+J82</f>
        <v>0</v>
      </c>
      <c r="K81" s="42">
        <f>K91+K88+K84+K82</f>
        <v>0</v>
      </c>
      <c r="L81" s="42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46">
        <f>I83</f>
        <v>0</v>
      </c>
      <c r="J82" s="46">
        <f aca="true" t="shared" si="7" ref="J82:P82">J83</f>
        <v>0</v>
      </c>
      <c r="K82" s="46">
        <f t="shared" si="7"/>
        <v>0</v>
      </c>
      <c r="L82" s="46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39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42">
        <f>I85+I86+I87</f>
        <v>0</v>
      </c>
      <c r="J84" s="42">
        <f>J85+J86+J87</f>
        <v>0</v>
      </c>
      <c r="K84" s="42">
        <f>K85+K86+K87</f>
        <v>0</v>
      </c>
      <c r="L84" s="42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45"/>
      <c r="J85" s="34"/>
      <c r="K85" s="34"/>
      <c r="L85" s="4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39"/>
      <c r="J86" s="37"/>
      <c r="K86" s="37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45"/>
      <c r="J87" s="34"/>
      <c r="K87" s="34"/>
      <c r="L87" s="4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39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45"/>
      <c r="J90" s="37"/>
      <c r="K90" s="37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46">
        <f>I92</f>
        <v>0</v>
      </c>
      <c r="J91" s="46">
        <f>J92</f>
        <v>0</v>
      </c>
      <c r="K91" s="46">
        <f>K92</f>
        <v>0</v>
      </c>
      <c r="L91" s="46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34"/>
      <c r="J92" s="37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46">
        <f aca="true" t="shared" si="8" ref="I93:P93">I94</f>
        <v>0</v>
      </c>
      <c r="J93" s="46">
        <f t="shared" si="8"/>
        <v>0</v>
      </c>
      <c r="K93" s="46">
        <f t="shared" si="8"/>
        <v>0</v>
      </c>
      <c r="L93" s="46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42">
        <f>I95+I96</f>
        <v>0</v>
      </c>
      <c r="J94" s="42">
        <f aca="true" t="shared" si="9" ref="J94:P94">J95+J96</f>
        <v>0</v>
      </c>
      <c r="K94" s="42">
        <f t="shared" si="9"/>
        <v>0</v>
      </c>
      <c r="L94" s="42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37"/>
      <c r="J95" s="37"/>
      <c r="K95" s="37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37"/>
      <c r="J96" s="37"/>
      <c r="K96" s="37"/>
      <c r="L96" s="4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42">
        <f>I98</f>
        <v>0</v>
      </c>
      <c r="J97" s="42">
        <f aca="true" t="shared" si="10" ref="J97:P97">J98</f>
        <v>0</v>
      </c>
      <c r="K97" s="42">
        <f t="shared" si="10"/>
        <v>0</v>
      </c>
      <c r="L97" s="42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49"/>
      <c r="J98" s="49"/>
      <c r="K98" s="49"/>
      <c r="L98" s="4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46">
        <f>I100</f>
        <v>0</v>
      </c>
      <c r="J99" s="46">
        <f aca="true" t="shared" si="11" ref="J99:P101">J100</f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54">
        <f>I101</f>
        <v>0</v>
      </c>
      <c r="J100" s="54">
        <f t="shared" si="11"/>
        <v>0</v>
      </c>
      <c r="K100" s="54">
        <f t="shared" si="11"/>
        <v>0</v>
      </c>
      <c r="L100" s="54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46">
        <f>I102</f>
        <v>0</v>
      </c>
      <c r="J101" s="46">
        <f t="shared" si="11"/>
        <v>0</v>
      </c>
      <c r="K101" s="46">
        <f t="shared" si="11"/>
        <v>0</v>
      </c>
      <c r="L101" s="46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49"/>
      <c r="J102" s="49"/>
      <c r="K102" s="49"/>
      <c r="L102" s="4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31">
        <f aca="true" t="shared" si="12" ref="I103:L104">I104</f>
        <v>0</v>
      </c>
      <c r="J103" s="31">
        <f>J104</f>
        <v>0</v>
      </c>
      <c r="K103" s="31">
        <f>K104</f>
        <v>0</v>
      </c>
      <c r="L103" s="31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46">
        <f>I105</f>
        <v>0</v>
      </c>
      <c r="J104" s="46">
        <f t="shared" si="12"/>
        <v>0</v>
      </c>
      <c r="K104" s="46">
        <f t="shared" si="12"/>
        <v>0</v>
      </c>
      <c r="L104" s="46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46">
        <f>I106+I107</f>
        <v>0</v>
      </c>
      <c r="J105" s="46">
        <f>J106+J107</f>
        <v>0</v>
      </c>
      <c r="K105" s="46">
        <f>K106+K107</f>
        <v>0</v>
      </c>
      <c r="L105" s="46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37"/>
      <c r="J106" s="37"/>
      <c r="K106" s="37"/>
      <c r="L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37"/>
      <c r="J107" s="49"/>
      <c r="K107" s="49"/>
      <c r="L107" s="5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190">
        <f>SUM(I32+I79)</f>
        <v>648400</v>
      </c>
      <c r="J108" s="191">
        <f>SUM(J32+J79)</f>
        <v>163700</v>
      </c>
      <c r="K108" s="191">
        <f>SUM(K32+K79)</f>
        <v>106291.83</v>
      </c>
      <c r="L108" s="192">
        <f>SUM(L32+L79)</f>
        <v>105437.7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90"/>
  <sheetViews>
    <sheetView showZeros="0" zoomScaleSheetLayoutView="120" workbookViewId="0" topLeftCell="A4">
      <selection activeCell="A4" sqref="A1:IV1638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109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89"/>
      <c r="J24" s="84"/>
      <c r="K24" s="12"/>
      <c r="L24" s="12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86"/>
      <c r="J25" s="88"/>
      <c r="K25" s="12"/>
      <c r="L25" s="12"/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98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/>
      <c r="I27" s="173"/>
      <c r="J27" s="173"/>
      <c r="K27" s="173"/>
      <c r="L27" s="173"/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31">
        <f>I33+I38+I56+I62+I65+I68+I73</f>
        <v>0</v>
      </c>
      <c r="J32" s="31">
        <f>J33+J38+J56+J62+J65+J68+J73</f>
        <v>0</v>
      </c>
      <c r="K32" s="31">
        <f>K33+K38+K56+K62+K65+K68+K73</f>
        <v>0</v>
      </c>
      <c r="L32" s="31">
        <f>L33+L38+L56+L62+L65+L68+L73</f>
        <v>0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31">
        <f>SUM(I34+I36)</f>
        <v>0</v>
      </c>
      <c r="J33" s="31">
        <f>SUM(J34+J36)</f>
        <v>0</v>
      </c>
      <c r="K33" s="32">
        <f>SUM(K34+K36)</f>
        <v>0</v>
      </c>
      <c r="L33" s="33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46">
        <f>I35</f>
        <v>0</v>
      </c>
      <c r="J34" s="46">
        <f>J35</f>
        <v>0</v>
      </c>
      <c r="K34" s="46">
        <f>K35</f>
        <v>0</v>
      </c>
      <c r="L34" s="46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34"/>
      <c r="J35" s="36"/>
      <c r="K35" s="36"/>
      <c r="L35" s="3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46">
        <f>I37</f>
        <v>0</v>
      </c>
      <c r="J36" s="48">
        <f aca="true" t="shared" si="0" ref="J36:P36">J37</f>
        <v>0</v>
      </c>
      <c r="K36" s="48">
        <f t="shared" si="0"/>
        <v>0</v>
      </c>
      <c r="L36" s="48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37"/>
      <c r="J37" s="36"/>
      <c r="K37" s="36"/>
      <c r="L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38">
        <f>I39</f>
        <v>0</v>
      </c>
      <c r="J38" s="38">
        <f>J39</f>
        <v>0</v>
      </c>
      <c r="K38" s="38">
        <f>K39</f>
        <v>0</v>
      </c>
      <c r="L38" s="38">
        <f>L39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46">
        <f>I40+I41+I42+I43+I44+I45+I46+I47+I48+I49+I50+I51+I52+I53+I54+I55</f>
        <v>0</v>
      </c>
      <c r="J39" s="46">
        <f>J55+J54+J53+J52+J51+J50+J49+J48+J47+J46+J45+J44+J43+J42+J41+J40</f>
        <v>0</v>
      </c>
      <c r="K39" s="46">
        <f>K55+K54+K53+K52+K51+K50+K49+K48+K47+K46+K45+K44+K43+K42+K41+K40</f>
        <v>0</v>
      </c>
      <c r="L39" s="46">
        <f>L55+L54+L53+L52+L51+L50+L49+L48+L47+L46+L45+L44+L43+L42+L41+L40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37"/>
      <c r="J40" s="36"/>
      <c r="K40" s="36"/>
      <c r="L40" s="3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37"/>
      <c r="J41" s="36"/>
      <c r="K41" s="36"/>
      <c r="L41" s="3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37"/>
      <c r="J42" s="36"/>
      <c r="K42" s="36"/>
      <c r="L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37"/>
      <c r="J43" s="36"/>
      <c r="K43" s="36"/>
      <c r="L43" s="3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37"/>
      <c r="J44" s="36"/>
      <c r="K44" s="36"/>
      <c r="L44" s="3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37"/>
      <c r="J45" s="36"/>
      <c r="K45" s="36"/>
      <c r="L45" s="3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37"/>
      <c r="J46" s="36"/>
      <c r="K46" s="36"/>
      <c r="L46" s="3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37"/>
      <c r="J47" s="36"/>
      <c r="K47" s="3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40"/>
      <c r="J48" s="36"/>
      <c r="K48" s="36"/>
      <c r="L48" s="3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37"/>
      <c r="J49" s="36"/>
      <c r="K49" s="36"/>
      <c r="L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37"/>
      <c r="J50" s="36"/>
      <c r="K50" s="36"/>
      <c r="L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37"/>
      <c r="J51" s="36"/>
      <c r="K51" s="36"/>
      <c r="L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37"/>
      <c r="J52" s="36"/>
      <c r="K52" s="36"/>
      <c r="L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37"/>
      <c r="J53" s="36"/>
      <c r="K53" s="36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37"/>
      <c r="J54" s="36"/>
      <c r="K54" s="36"/>
      <c r="L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37"/>
      <c r="J55" s="36"/>
      <c r="K55" s="36"/>
      <c r="L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42">
        <f>I57</f>
        <v>0</v>
      </c>
      <c r="J56" s="42">
        <f>J57</f>
        <v>0</v>
      </c>
      <c r="K56" s="42">
        <f>K57</f>
        <v>0</v>
      </c>
      <c r="L56" s="42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46">
        <f>I58+I60</f>
        <v>0</v>
      </c>
      <c r="J57" s="46">
        <f>J58+J60</f>
        <v>0</v>
      </c>
      <c r="K57" s="46">
        <f>K58+K60</f>
        <v>0</v>
      </c>
      <c r="L57" s="46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42">
        <f>I59</f>
        <v>0</v>
      </c>
      <c r="J58" s="42">
        <f aca="true" t="shared" si="1" ref="J58:P58">J59</f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37"/>
      <c r="J59" s="37"/>
      <c r="K59" s="37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46">
        <f>I61</f>
        <v>0</v>
      </c>
      <c r="J60" s="46">
        <f aca="true" t="shared" si="2" ref="J60:P60">J61</f>
        <v>0</v>
      </c>
      <c r="K60" s="46">
        <f t="shared" si="2"/>
        <v>0</v>
      </c>
      <c r="L60" s="46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34"/>
      <c r="J61" s="34"/>
      <c r="K61" s="34"/>
      <c r="L61" s="3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46">
        <f aca="true" t="shared" si="3" ref="I62:L63">I63</f>
        <v>0</v>
      </c>
      <c r="J62" s="47">
        <f t="shared" si="3"/>
        <v>0</v>
      </c>
      <c r="K62" s="47">
        <f t="shared" si="3"/>
        <v>0</v>
      </c>
      <c r="L62" s="48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46">
        <f t="shared" si="3"/>
        <v>0</v>
      </c>
      <c r="J63" s="46">
        <f t="shared" si="3"/>
        <v>0</v>
      </c>
      <c r="K63" s="46">
        <f t="shared" si="3"/>
        <v>0</v>
      </c>
      <c r="L63" s="46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37"/>
      <c r="J64" s="37"/>
      <c r="K64" s="37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46">
        <f>I66</f>
        <v>0</v>
      </c>
      <c r="J65" s="46">
        <f>J66</f>
        <v>0</v>
      </c>
      <c r="K65" s="46">
        <f>K66</f>
        <v>0</v>
      </c>
      <c r="L65" s="46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46">
        <f>I67</f>
        <v>0</v>
      </c>
      <c r="J66" s="46">
        <f aca="true" t="shared" si="4" ref="J66:P66">J67</f>
        <v>0</v>
      </c>
      <c r="K66" s="46">
        <f t="shared" si="4"/>
        <v>0</v>
      </c>
      <c r="L66" s="46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37"/>
      <c r="J67" s="37"/>
      <c r="K67" s="37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46">
        <f>I69+I71</f>
        <v>0</v>
      </c>
      <c r="J68" s="48">
        <f>J69+J71</f>
        <v>0</v>
      </c>
      <c r="K68" s="48">
        <f>K69+K71</f>
        <v>0</v>
      </c>
      <c r="L68" s="48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163">
        <f>I70</f>
        <v>0</v>
      </c>
      <c r="J69" s="163">
        <f>J70</f>
        <v>0</v>
      </c>
      <c r="K69" s="163">
        <f>K70</f>
        <v>0</v>
      </c>
      <c r="L69" s="163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39"/>
      <c r="J70" s="36"/>
      <c r="K70" s="36"/>
      <c r="L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46">
        <f>I72</f>
        <v>0</v>
      </c>
      <c r="J71" s="48">
        <f aca="true" t="shared" si="5" ref="J71:P71">J72</f>
        <v>0</v>
      </c>
      <c r="K71" s="48">
        <f t="shared" si="5"/>
        <v>0</v>
      </c>
      <c r="L71" s="48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45"/>
      <c r="J72" s="35"/>
      <c r="K72" s="35"/>
      <c r="L72" s="3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42">
        <f>I74</f>
        <v>0</v>
      </c>
      <c r="J73" s="43">
        <f>J74</f>
        <v>0</v>
      </c>
      <c r="K73" s="44">
        <f>K74</f>
        <v>0</v>
      </c>
      <c r="L73" s="42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42">
        <f>I75+I77</f>
        <v>0</v>
      </c>
      <c r="J74" s="43">
        <f>J75+J77</f>
        <v>0</v>
      </c>
      <c r="K74" s="44">
        <f>K75+K77</f>
        <v>0</v>
      </c>
      <c r="L74" s="42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46">
        <f>I76</f>
        <v>0</v>
      </c>
      <c r="J75" s="48">
        <f aca="true" t="shared" si="6" ref="J75:P75">J76</f>
        <v>0</v>
      </c>
      <c r="K75" s="48">
        <f t="shared" si="6"/>
        <v>0</v>
      </c>
      <c r="L75" s="48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164"/>
      <c r="J76" s="41"/>
      <c r="K76" s="41"/>
      <c r="L76" s="4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46">
        <f>I78</f>
        <v>0</v>
      </c>
      <c r="J77" s="48">
        <f>J78</f>
        <v>0</v>
      </c>
      <c r="K77" s="48">
        <f>K78</f>
        <v>0</v>
      </c>
      <c r="L77" s="48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165"/>
      <c r="J78" s="50"/>
      <c r="K78" s="50"/>
      <c r="L78" s="5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31">
        <f>I80+I99+I103</f>
        <v>0</v>
      </c>
      <c r="J79" s="31">
        <f>J80+J99+J103</f>
        <v>0</v>
      </c>
      <c r="K79" s="31">
        <f>K80+K99+K103</f>
        <v>0</v>
      </c>
      <c r="L79" s="31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46">
        <f>I81+I93</f>
        <v>0</v>
      </c>
      <c r="J80" s="46">
        <f>J81+J93</f>
        <v>0</v>
      </c>
      <c r="K80" s="46">
        <f>K81+K93</f>
        <v>0</v>
      </c>
      <c r="L80" s="46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42">
        <f>I82+I84+I88+I91</f>
        <v>0</v>
      </c>
      <c r="J81" s="42">
        <f>J91+J88+J84+J82</f>
        <v>0</v>
      </c>
      <c r="K81" s="42">
        <f>K91+K88+K84+K82</f>
        <v>0</v>
      </c>
      <c r="L81" s="42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46">
        <f>I83</f>
        <v>0</v>
      </c>
      <c r="J82" s="46">
        <f aca="true" t="shared" si="7" ref="J82:P82">J83</f>
        <v>0</v>
      </c>
      <c r="K82" s="46">
        <f t="shared" si="7"/>
        <v>0</v>
      </c>
      <c r="L82" s="46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39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42">
        <f>I85+I86+I87</f>
        <v>0</v>
      </c>
      <c r="J84" s="42">
        <f>J85+J86+J87</f>
        <v>0</v>
      </c>
      <c r="K84" s="42">
        <f>K85+K86+K87</f>
        <v>0</v>
      </c>
      <c r="L84" s="42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45"/>
      <c r="J85" s="34"/>
      <c r="K85" s="34"/>
      <c r="L85" s="4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39"/>
      <c r="J86" s="37"/>
      <c r="K86" s="37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45"/>
      <c r="J87" s="34"/>
      <c r="K87" s="34"/>
      <c r="L87" s="4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39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45"/>
      <c r="J90" s="37"/>
      <c r="K90" s="37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46">
        <f>I92</f>
        <v>0</v>
      </c>
      <c r="J91" s="46">
        <f>J92</f>
        <v>0</v>
      </c>
      <c r="K91" s="46">
        <f>K92</f>
        <v>0</v>
      </c>
      <c r="L91" s="46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34"/>
      <c r="J92" s="37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46">
        <f aca="true" t="shared" si="8" ref="I93:P93">I94</f>
        <v>0</v>
      </c>
      <c r="J93" s="46">
        <f t="shared" si="8"/>
        <v>0</v>
      </c>
      <c r="K93" s="46">
        <f t="shared" si="8"/>
        <v>0</v>
      </c>
      <c r="L93" s="46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42">
        <f>I95+I96</f>
        <v>0</v>
      </c>
      <c r="J94" s="42">
        <f aca="true" t="shared" si="9" ref="J94:P94">J95+J96</f>
        <v>0</v>
      </c>
      <c r="K94" s="42">
        <f t="shared" si="9"/>
        <v>0</v>
      </c>
      <c r="L94" s="42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37"/>
      <c r="J95" s="37"/>
      <c r="K95" s="37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37"/>
      <c r="J96" s="37"/>
      <c r="K96" s="37"/>
      <c r="L96" s="4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42">
        <f>I98</f>
        <v>0</v>
      </c>
      <c r="J97" s="42">
        <f aca="true" t="shared" si="10" ref="J97:P97">J98</f>
        <v>0</v>
      </c>
      <c r="K97" s="42">
        <f t="shared" si="10"/>
        <v>0</v>
      </c>
      <c r="L97" s="42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49"/>
      <c r="J98" s="49"/>
      <c r="K98" s="49"/>
      <c r="L98" s="4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46">
        <f>I100</f>
        <v>0</v>
      </c>
      <c r="J99" s="46">
        <f aca="true" t="shared" si="11" ref="J99:P99">J100</f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54">
        <f>I101</f>
        <v>0</v>
      </c>
      <c r="J100" s="54">
        <f aca="true" t="shared" si="12" ref="J100:L101">J101</f>
        <v>0</v>
      </c>
      <c r="K100" s="54">
        <f t="shared" si="12"/>
        <v>0</v>
      </c>
      <c r="L100" s="54">
        <f t="shared" si="12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46">
        <f>I102</f>
        <v>0</v>
      </c>
      <c r="J101" s="46">
        <f t="shared" si="12"/>
        <v>0</v>
      </c>
      <c r="K101" s="46">
        <f t="shared" si="12"/>
        <v>0</v>
      </c>
      <c r="L101" s="46">
        <f t="shared" si="12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49"/>
      <c r="J102" s="49"/>
      <c r="K102" s="49"/>
      <c r="L102" s="4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31">
        <f aca="true" t="shared" si="13" ref="I103:L104">I104</f>
        <v>0</v>
      </c>
      <c r="J103" s="31">
        <f>J104</f>
        <v>0</v>
      </c>
      <c r="K103" s="31">
        <f>K104</f>
        <v>0</v>
      </c>
      <c r="L103" s="31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46">
        <f>I105</f>
        <v>0</v>
      </c>
      <c r="J104" s="46">
        <f t="shared" si="13"/>
        <v>0</v>
      </c>
      <c r="K104" s="46">
        <f t="shared" si="13"/>
        <v>0</v>
      </c>
      <c r="L104" s="46">
        <f t="shared" si="13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46">
        <f>I106+I107</f>
        <v>0</v>
      </c>
      <c r="J105" s="46">
        <f>J106+J107</f>
        <v>0</v>
      </c>
      <c r="K105" s="46">
        <f>K106+K107</f>
        <v>0</v>
      </c>
      <c r="L105" s="46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37"/>
      <c r="J106" s="37"/>
      <c r="K106" s="37"/>
      <c r="L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37"/>
      <c r="J107" s="49"/>
      <c r="K107" s="49"/>
      <c r="L107" s="5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51">
        <f>SUM(I32+I79)</f>
        <v>0</v>
      </c>
      <c r="J108" s="52">
        <f>SUM(J32+J79)</f>
        <v>0</v>
      </c>
      <c r="K108" s="52">
        <f>SUM(K32+K79)</f>
        <v>0</v>
      </c>
      <c r="L108" s="53">
        <f>SUM(L32+L79)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K113:L113"/>
    <mergeCell ref="D113:G113"/>
    <mergeCell ref="K111:L111"/>
    <mergeCell ref="C22:J22"/>
    <mergeCell ref="A18:L18"/>
    <mergeCell ref="A31:F31"/>
    <mergeCell ref="L29:L30"/>
    <mergeCell ref="K29:K30"/>
    <mergeCell ref="G26:K26"/>
    <mergeCell ref="J1:L5"/>
    <mergeCell ref="A7:L7"/>
    <mergeCell ref="A29:F30"/>
    <mergeCell ref="G29:G30"/>
    <mergeCell ref="H29:H30"/>
    <mergeCell ref="I29:J29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74:L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17">
      <selection activeCell="Q52" sqref="Q5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2.421875" style="1" customWidth="1"/>
    <col min="10" max="10" width="13.421875" style="1" customWidth="1"/>
    <col min="11" max="11" width="13.7109375" style="1" customWidth="1"/>
    <col min="12" max="12" width="12.281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 t="s">
        <v>123</v>
      </c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120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122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0.2</v>
      </c>
      <c r="I27" s="173">
        <v>0</v>
      </c>
      <c r="J27" s="173">
        <v>1</v>
      </c>
      <c r="K27" s="173">
        <v>1</v>
      </c>
      <c r="L27" s="173">
        <v>25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224100</v>
      </c>
      <c r="J32" s="193">
        <f>J33+J38+J56+J62+J65+J68+J73</f>
        <v>76900</v>
      </c>
      <c r="K32" s="193">
        <f>K33+K38+K56+K62+K65+K68+K73</f>
        <v>68019.08</v>
      </c>
      <c r="L32" s="193">
        <f>L33+L38+L56+L62+L65+L68+L73</f>
        <v>66985.95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164000</v>
      </c>
      <c r="J33" s="193">
        <f>SUM(J34+J36)</f>
        <v>40900</v>
      </c>
      <c r="K33" s="201">
        <f>SUM(K34+K36)</f>
        <v>34050</v>
      </c>
      <c r="L33" s="202">
        <f>SUM(L34+L36)</f>
        <v>33550.22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125200</v>
      </c>
      <c r="J34" s="193">
        <f>J35</f>
        <v>31200</v>
      </c>
      <c r="K34" s="193">
        <f>K35</f>
        <v>26250</v>
      </c>
      <c r="L34" s="193">
        <f>L35</f>
        <v>25993.36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>
        <v>125200</v>
      </c>
      <c r="J35" s="203">
        <v>31200</v>
      </c>
      <c r="K35" s="203">
        <v>26250</v>
      </c>
      <c r="L35" s="203">
        <v>25993.36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38800</v>
      </c>
      <c r="J36" s="204">
        <f aca="true" t="shared" si="0" ref="J36:P36">J37</f>
        <v>9700</v>
      </c>
      <c r="K36" s="204">
        <f t="shared" si="0"/>
        <v>7800</v>
      </c>
      <c r="L36" s="204">
        <f t="shared" si="0"/>
        <v>7556.86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>
        <v>38800</v>
      </c>
      <c r="J37" s="203">
        <v>9700</v>
      </c>
      <c r="K37" s="203">
        <v>7800</v>
      </c>
      <c r="L37" s="203">
        <v>7556.86</v>
      </c>
      <c r="M37" s="3"/>
      <c r="N37" s="3"/>
      <c r="O37" s="3"/>
      <c r="P37" s="3"/>
      <c r="Q37" s="3"/>
      <c r="R37" s="20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60100</v>
      </c>
      <c r="J38" s="200">
        <f>J39</f>
        <v>36000</v>
      </c>
      <c r="K38" s="200">
        <f>K39</f>
        <v>33969.08</v>
      </c>
      <c r="L38" s="200">
        <f>L39</f>
        <v>33435.729999999996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60100</v>
      </c>
      <c r="J39" s="193">
        <f>J55+J54+J53+J52+J51+J50+J49+J48+J47+J46+J45+J44+J43+J42+J41+J40</f>
        <v>36000</v>
      </c>
      <c r="K39" s="193">
        <f>K55+K54+K53+K52+K51+K50+K49+K48+K47+K46+K45+K44+K43+K42+K41+K40</f>
        <v>33969.08</v>
      </c>
      <c r="L39" s="193">
        <f>L55+L54+L53+L52+L51+L50+L49+L48+L47+L46+L45+L44+L43+L42+L41+L40</f>
        <v>33435.729999999996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/>
      <c r="J40" s="203"/>
      <c r="K40" s="203"/>
      <c r="L40" s="20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>
        <v>4600</v>
      </c>
      <c r="J42" s="203">
        <v>1000</v>
      </c>
      <c r="K42" s="203">
        <v>682.93</v>
      </c>
      <c r="L42" s="203">
        <v>682.93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/>
      <c r="J43" s="203"/>
      <c r="K43" s="203"/>
      <c r="L43" s="20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>
        <v>5000</v>
      </c>
      <c r="J46" s="203">
        <v>1500</v>
      </c>
      <c r="K46" s="203">
        <v>1041.44</v>
      </c>
      <c r="L46" s="203">
        <v>833.44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>
        <v>45500</v>
      </c>
      <c r="J54" s="203">
        <v>32200</v>
      </c>
      <c r="K54" s="203">
        <v>31333.2</v>
      </c>
      <c r="L54" s="203">
        <v>31106.05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>
        <v>5000</v>
      </c>
      <c r="J55" s="203">
        <v>1300</v>
      </c>
      <c r="K55" s="203">
        <v>911.51</v>
      </c>
      <c r="L55" s="203">
        <v>813.31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224100</v>
      </c>
      <c r="J108" s="219">
        <f>SUM(J32+J79)</f>
        <v>76900</v>
      </c>
      <c r="K108" s="219">
        <f>SUM(K32+K79)</f>
        <v>68019.08</v>
      </c>
      <c r="L108" s="220">
        <f>SUM(L32+L79)</f>
        <v>66985.95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_1"/>
    <protectedRange sqref="A9:L9" name="Range69_1"/>
    <protectedRange sqref="K23:L24" name="Range67_1"/>
    <protectedRange sqref="L21" name="Range65_1"/>
    <protectedRange sqref="L85 L96 L89 L87 L98 L102 I106:L106" name="Range53_1"/>
    <protectedRange sqref="J107:L107" name="Range51_1"/>
    <protectedRange sqref="L90 I89:K90 J98:K98 I85:K87 I107 I83:L83 I92:L92 I96:K96 L86 I95:L95" name="Range37_1"/>
    <protectedRange sqref="I98" name="Range33_1"/>
    <protectedRange sqref="I78:L78" name="Range21_1"/>
    <protectedRange sqref="I72:L72" name="Range19_1"/>
    <protectedRange sqref="I67:L67" name="dOTACIJOS 2.5.3_1"/>
    <protectedRange sqref="I59:L59" name="Turto islaidos 2.3.1.2_1"/>
    <protectedRange sqref="I47:I48" name="Range3_1"/>
    <protectedRange sqref="I35" name="Islaidos 2.1_1"/>
    <protectedRange sqref="I37:L37 I40:I46 J35:L35" name="Islaidos 2.2_1"/>
    <protectedRange sqref="I61:P61" name="Turto islaidos 2.3.1.3_1"/>
    <protectedRange sqref="I64:L64" name="Subsidijos 2.4_1"/>
    <protectedRange sqref="I70:L70" name="Range18_1"/>
    <protectedRange sqref="I76:L76" name="Range20_1"/>
    <protectedRange sqref="I102:K102" name="Range38_1"/>
    <protectedRange sqref="B6:L6" name="Range62_1"/>
    <protectedRange sqref="L20" name="Range64_1"/>
    <protectedRange sqref="L22" name="Range66_1"/>
    <protectedRange sqref="I25:L27" name="Range68_1"/>
    <protectedRange sqref="J40:L48 I49:L55" name="Range57_1"/>
    <protectedRange sqref="A19:J22 H28" name="Range73_1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91">
      <selection activeCell="Q52" sqref="Q5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114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121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0.2</v>
      </c>
      <c r="I27" s="173">
        <v>0</v>
      </c>
      <c r="J27" s="173">
        <v>1</v>
      </c>
      <c r="K27" s="173">
        <v>1</v>
      </c>
      <c r="L27" s="173">
        <v>25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31">
        <f>I33+I38+I56+I62+I65+I68+I73</f>
        <v>2.4</v>
      </c>
      <c r="J32" s="31">
        <f>J33+J38+J56+J62+J65+J68+J73</f>
        <v>2.4</v>
      </c>
      <c r="K32" s="31">
        <f>K33+K38+K56+K62+K65+K68+K73</f>
        <v>0</v>
      </c>
      <c r="L32" s="31">
        <f>L33+L38+L56+L62+L65+L68+L73</f>
        <v>0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31">
        <f>SUM(I34+I36)</f>
        <v>0</v>
      </c>
      <c r="J33" s="31">
        <f>SUM(J34+J36)</f>
        <v>0</v>
      </c>
      <c r="K33" s="32">
        <f>SUM(K34+K36)</f>
        <v>0</v>
      </c>
      <c r="L33" s="33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46">
        <f>I35</f>
        <v>0</v>
      </c>
      <c r="J34" s="46">
        <f>J35</f>
        <v>0</v>
      </c>
      <c r="K34" s="46">
        <f>K35</f>
        <v>0</v>
      </c>
      <c r="L34" s="46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34"/>
      <c r="J35" s="36"/>
      <c r="K35" s="36"/>
      <c r="L35" s="3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46">
        <f>I37</f>
        <v>0</v>
      </c>
      <c r="J36" s="48">
        <f aca="true" t="shared" si="0" ref="J36:P36">J37</f>
        <v>0</v>
      </c>
      <c r="K36" s="48">
        <f t="shared" si="0"/>
        <v>0</v>
      </c>
      <c r="L36" s="48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37"/>
      <c r="J37" s="36"/>
      <c r="K37" s="36"/>
      <c r="L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38">
        <f>I39</f>
        <v>2.4</v>
      </c>
      <c r="J38" s="38">
        <f>J39</f>
        <v>2.4</v>
      </c>
      <c r="K38" s="38">
        <f>K39</f>
        <v>0</v>
      </c>
      <c r="L38" s="38">
        <f>L39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46">
        <f>I40+I41+I42+I43+I44+I45+I46+I47+I48+I49+I50+I51+I52+I53+I54+I55</f>
        <v>2.4</v>
      </c>
      <c r="J39" s="46">
        <f>J55+J54+J53+J52+J51+J50+J49+J48+J47+J46+J45+J44+J43+J42+J41+J40</f>
        <v>2.4</v>
      </c>
      <c r="K39" s="46">
        <f>K55+K54+K53+K52+K51+K50+K49+K48+K47+K46+K45+K44+K43+K42+K41+K40</f>
        <v>0</v>
      </c>
      <c r="L39" s="46">
        <f>L55+L54+L53+L52+L51+L50+L49+L48+L47+L46+L45+L44+L43+L42+L41+L40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37"/>
      <c r="J40" s="36"/>
      <c r="K40" s="36"/>
      <c r="L40" s="3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37"/>
      <c r="J41" s="36"/>
      <c r="K41" s="36"/>
      <c r="L41" s="3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37"/>
      <c r="J42" s="36"/>
      <c r="K42" s="36"/>
      <c r="L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37"/>
      <c r="J43" s="36"/>
      <c r="K43" s="36"/>
      <c r="L43" s="3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37"/>
      <c r="J44" s="36"/>
      <c r="K44" s="36"/>
      <c r="L44" s="3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37"/>
      <c r="J45" s="36"/>
      <c r="K45" s="36"/>
      <c r="L45" s="3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37"/>
      <c r="J46" s="36"/>
      <c r="K46" s="36"/>
      <c r="L46" s="3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37"/>
      <c r="J47" s="36"/>
      <c r="K47" s="3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40"/>
      <c r="J48" s="36"/>
      <c r="K48" s="36"/>
      <c r="L48" s="3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37"/>
      <c r="J49" s="36"/>
      <c r="K49" s="36"/>
      <c r="L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37"/>
      <c r="J50" s="36"/>
      <c r="K50" s="36"/>
      <c r="L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37"/>
      <c r="J51" s="36"/>
      <c r="K51" s="36"/>
      <c r="L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37"/>
      <c r="J52" s="36"/>
      <c r="K52" s="36"/>
      <c r="L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37"/>
      <c r="J53" s="36"/>
      <c r="K53" s="36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37">
        <v>2.4</v>
      </c>
      <c r="J54" s="36">
        <v>2.4</v>
      </c>
      <c r="K54" s="36"/>
      <c r="L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37"/>
      <c r="J55" s="36"/>
      <c r="K55" s="36"/>
      <c r="L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42">
        <f>I57</f>
        <v>0</v>
      </c>
      <c r="J56" s="42">
        <f>J57</f>
        <v>0</v>
      </c>
      <c r="K56" s="42">
        <f>K57</f>
        <v>0</v>
      </c>
      <c r="L56" s="42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46">
        <f>I58+I60</f>
        <v>0</v>
      </c>
      <c r="J57" s="46">
        <f>J58+J60</f>
        <v>0</v>
      </c>
      <c r="K57" s="46">
        <f>K58+K60</f>
        <v>0</v>
      </c>
      <c r="L57" s="46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42">
        <f>I59</f>
        <v>0</v>
      </c>
      <c r="J58" s="42">
        <f aca="true" t="shared" si="1" ref="J58:P58">J59</f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37"/>
      <c r="J59" s="37"/>
      <c r="K59" s="37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46">
        <f>I61</f>
        <v>0</v>
      </c>
      <c r="J60" s="46">
        <f aca="true" t="shared" si="2" ref="J60:P60">J61</f>
        <v>0</v>
      </c>
      <c r="K60" s="46">
        <f t="shared" si="2"/>
        <v>0</v>
      </c>
      <c r="L60" s="46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34"/>
      <c r="J61" s="34"/>
      <c r="K61" s="34"/>
      <c r="L61" s="3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46">
        <f aca="true" t="shared" si="3" ref="I62:L63">I63</f>
        <v>0</v>
      </c>
      <c r="J62" s="47">
        <f t="shared" si="3"/>
        <v>0</v>
      </c>
      <c r="K62" s="47">
        <f t="shared" si="3"/>
        <v>0</v>
      </c>
      <c r="L62" s="48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46">
        <f t="shared" si="3"/>
        <v>0</v>
      </c>
      <c r="J63" s="46">
        <f t="shared" si="3"/>
        <v>0</v>
      </c>
      <c r="K63" s="46">
        <f t="shared" si="3"/>
        <v>0</v>
      </c>
      <c r="L63" s="46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37"/>
      <c r="J64" s="37"/>
      <c r="K64" s="37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46">
        <f>I66</f>
        <v>0</v>
      </c>
      <c r="J65" s="46">
        <f>J66</f>
        <v>0</v>
      </c>
      <c r="K65" s="46">
        <f>K66</f>
        <v>0</v>
      </c>
      <c r="L65" s="46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46">
        <f>I67</f>
        <v>0</v>
      </c>
      <c r="J66" s="46">
        <f aca="true" t="shared" si="4" ref="J66:P66">J67</f>
        <v>0</v>
      </c>
      <c r="K66" s="46">
        <f t="shared" si="4"/>
        <v>0</v>
      </c>
      <c r="L66" s="46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37"/>
      <c r="J67" s="37"/>
      <c r="K67" s="37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46">
        <f>I69+I71</f>
        <v>0</v>
      </c>
      <c r="J68" s="48">
        <f>J69+J71</f>
        <v>0</v>
      </c>
      <c r="K68" s="48">
        <f>K69+K71</f>
        <v>0</v>
      </c>
      <c r="L68" s="48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163">
        <f>I70</f>
        <v>0</v>
      </c>
      <c r="J69" s="163">
        <f>J70</f>
        <v>0</v>
      </c>
      <c r="K69" s="163">
        <f>K70</f>
        <v>0</v>
      </c>
      <c r="L69" s="163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39"/>
      <c r="J70" s="36"/>
      <c r="K70" s="36"/>
      <c r="L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46">
        <f>I72</f>
        <v>0</v>
      </c>
      <c r="J71" s="48">
        <f aca="true" t="shared" si="5" ref="J71:P71">J72</f>
        <v>0</v>
      </c>
      <c r="K71" s="48">
        <f t="shared" si="5"/>
        <v>0</v>
      </c>
      <c r="L71" s="48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45"/>
      <c r="J72" s="35"/>
      <c r="K72" s="35"/>
      <c r="L72" s="3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42">
        <f>I74</f>
        <v>0</v>
      </c>
      <c r="J73" s="43">
        <f>J74</f>
        <v>0</v>
      </c>
      <c r="K73" s="44">
        <f>K74</f>
        <v>0</v>
      </c>
      <c r="L73" s="42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42">
        <f>I75+I77</f>
        <v>0</v>
      </c>
      <c r="J74" s="43">
        <f>J75+J77</f>
        <v>0</v>
      </c>
      <c r="K74" s="44">
        <f>K75+K77</f>
        <v>0</v>
      </c>
      <c r="L74" s="42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46">
        <f>I76</f>
        <v>0</v>
      </c>
      <c r="J75" s="48">
        <f aca="true" t="shared" si="6" ref="J75:P75">J76</f>
        <v>0</v>
      </c>
      <c r="K75" s="48">
        <f t="shared" si="6"/>
        <v>0</v>
      </c>
      <c r="L75" s="48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164"/>
      <c r="J76" s="41"/>
      <c r="K76" s="41"/>
      <c r="L76" s="4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46">
        <f>I78</f>
        <v>0</v>
      </c>
      <c r="J77" s="48">
        <f>J78</f>
        <v>0</v>
      </c>
      <c r="K77" s="48">
        <f>K78</f>
        <v>0</v>
      </c>
      <c r="L77" s="48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165"/>
      <c r="J78" s="50"/>
      <c r="K78" s="50"/>
      <c r="L78" s="5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31">
        <f>I80+I99+I103</f>
        <v>0</v>
      </c>
      <c r="J79" s="31">
        <f>J80+J99+J103</f>
        <v>0</v>
      </c>
      <c r="K79" s="31">
        <f>K80+K99+K103</f>
        <v>0</v>
      </c>
      <c r="L79" s="31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46">
        <f>I81+I93</f>
        <v>0</v>
      </c>
      <c r="J80" s="46">
        <f>J81+J93</f>
        <v>0</v>
      </c>
      <c r="K80" s="46">
        <f>K81+K93</f>
        <v>0</v>
      </c>
      <c r="L80" s="46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42">
        <f>I82+I84+I88+I91</f>
        <v>0</v>
      </c>
      <c r="J81" s="42">
        <f>J91+J88+J84+J82</f>
        <v>0</v>
      </c>
      <c r="K81" s="42">
        <f>K91+K88+K84+K82</f>
        <v>0</v>
      </c>
      <c r="L81" s="42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46">
        <f>I83</f>
        <v>0</v>
      </c>
      <c r="J82" s="46">
        <f aca="true" t="shared" si="7" ref="J82:P82">J83</f>
        <v>0</v>
      </c>
      <c r="K82" s="46">
        <f t="shared" si="7"/>
        <v>0</v>
      </c>
      <c r="L82" s="46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39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42">
        <f>I85+I86+I87</f>
        <v>0</v>
      </c>
      <c r="J84" s="42">
        <f>J85+J86+J87</f>
        <v>0</v>
      </c>
      <c r="K84" s="42">
        <f>K85+K86+K87</f>
        <v>0</v>
      </c>
      <c r="L84" s="42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45"/>
      <c r="J85" s="34"/>
      <c r="K85" s="34"/>
      <c r="L85" s="4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39"/>
      <c r="J86" s="37"/>
      <c r="K86" s="37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45"/>
      <c r="J87" s="34"/>
      <c r="K87" s="34"/>
      <c r="L87" s="4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39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45"/>
      <c r="J90" s="37"/>
      <c r="K90" s="37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46">
        <f>I92</f>
        <v>0</v>
      </c>
      <c r="J91" s="46">
        <f>J92</f>
        <v>0</v>
      </c>
      <c r="K91" s="46">
        <f>K92</f>
        <v>0</v>
      </c>
      <c r="L91" s="46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34"/>
      <c r="J92" s="37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46">
        <f aca="true" t="shared" si="8" ref="I93:P93">I94</f>
        <v>0</v>
      </c>
      <c r="J93" s="46">
        <f t="shared" si="8"/>
        <v>0</v>
      </c>
      <c r="K93" s="46">
        <f t="shared" si="8"/>
        <v>0</v>
      </c>
      <c r="L93" s="46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42">
        <f>I95+I96</f>
        <v>0</v>
      </c>
      <c r="J94" s="42">
        <f aca="true" t="shared" si="9" ref="J94:P94">J95+J96</f>
        <v>0</v>
      </c>
      <c r="K94" s="42">
        <f t="shared" si="9"/>
        <v>0</v>
      </c>
      <c r="L94" s="42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37"/>
      <c r="J95" s="37"/>
      <c r="K95" s="37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37"/>
      <c r="J96" s="37"/>
      <c r="K96" s="37"/>
      <c r="L96" s="4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42">
        <f>I98</f>
        <v>0</v>
      </c>
      <c r="J97" s="42">
        <f aca="true" t="shared" si="10" ref="J97:P97">J98</f>
        <v>0</v>
      </c>
      <c r="K97" s="42">
        <f t="shared" si="10"/>
        <v>0</v>
      </c>
      <c r="L97" s="42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49"/>
      <c r="J98" s="49"/>
      <c r="K98" s="49"/>
      <c r="L98" s="4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46">
        <f>I100</f>
        <v>0</v>
      </c>
      <c r="J99" s="46">
        <f aca="true" t="shared" si="11" ref="J99:P101">J100</f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54">
        <f>I101</f>
        <v>0</v>
      </c>
      <c r="J100" s="54">
        <f t="shared" si="11"/>
        <v>0</v>
      </c>
      <c r="K100" s="54">
        <f t="shared" si="11"/>
        <v>0</v>
      </c>
      <c r="L100" s="54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46">
        <f>I102</f>
        <v>0</v>
      </c>
      <c r="J101" s="46">
        <f t="shared" si="11"/>
        <v>0</v>
      </c>
      <c r="K101" s="46">
        <f t="shared" si="11"/>
        <v>0</v>
      </c>
      <c r="L101" s="46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49"/>
      <c r="J102" s="49"/>
      <c r="K102" s="49"/>
      <c r="L102" s="4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31">
        <f aca="true" t="shared" si="12" ref="I103:L104">I104</f>
        <v>0</v>
      </c>
      <c r="J103" s="31">
        <f>J104</f>
        <v>0</v>
      </c>
      <c r="K103" s="31">
        <f>K104</f>
        <v>0</v>
      </c>
      <c r="L103" s="31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46">
        <f>I105</f>
        <v>0</v>
      </c>
      <c r="J104" s="46">
        <f t="shared" si="12"/>
        <v>0</v>
      </c>
      <c r="K104" s="46">
        <f t="shared" si="12"/>
        <v>0</v>
      </c>
      <c r="L104" s="46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46">
        <f>I106+I107</f>
        <v>0</v>
      </c>
      <c r="J105" s="46">
        <f>J106+J107</f>
        <v>0</v>
      </c>
      <c r="K105" s="46">
        <f>K106+K107</f>
        <v>0</v>
      </c>
      <c r="L105" s="46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37"/>
      <c r="J106" s="37"/>
      <c r="K106" s="37"/>
      <c r="L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37"/>
      <c r="J107" s="49"/>
      <c r="K107" s="49"/>
      <c r="L107" s="5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51">
        <f>SUM(I32+I79)</f>
        <v>2.4</v>
      </c>
      <c r="J108" s="52">
        <f>SUM(J32+J79)</f>
        <v>2.4</v>
      </c>
      <c r="K108" s="52">
        <f>SUM(K32+K79)</f>
        <v>0</v>
      </c>
      <c r="L108" s="53">
        <f>SUM(L32+L79)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92">
      <selection activeCell="U36" sqref="U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0.7109375" style="1" customWidth="1"/>
    <col min="10" max="10" width="14.28125" style="1" customWidth="1"/>
    <col min="11" max="11" width="15.421875" style="1" customWidth="1"/>
    <col min="12" max="12" width="12.0039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120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6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119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0.2</v>
      </c>
      <c r="I27" s="173">
        <v>0</v>
      </c>
      <c r="J27" s="173">
        <v>1</v>
      </c>
      <c r="K27" s="173">
        <v>1</v>
      </c>
      <c r="L27" s="173">
        <v>29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58900</v>
      </c>
      <c r="J32" s="193">
        <f>J33+J38+J56+J62+J65+J68+J73</f>
        <v>19900</v>
      </c>
      <c r="K32" s="193">
        <f>K33+K38+K56+K62+K65+K68+K73</f>
        <v>15877.35</v>
      </c>
      <c r="L32" s="193">
        <f>L33+L38+L56+L62+L65+L68+L73</f>
        <v>15574.73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51200</v>
      </c>
      <c r="J33" s="193">
        <f>SUM(J34+J36)</f>
        <v>12700</v>
      </c>
      <c r="K33" s="201">
        <f>SUM(K34+K36)</f>
        <v>8650</v>
      </c>
      <c r="L33" s="202">
        <f>SUM(L34+L36)</f>
        <v>8593.98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39100</v>
      </c>
      <c r="J34" s="193">
        <f>J35</f>
        <v>9700</v>
      </c>
      <c r="K34" s="193">
        <f>K35</f>
        <v>6580</v>
      </c>
      <c r="L34" s="193">
        <f>L35</f>
        <v>6561.3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>
        <v>39100</v>
      </c>
      <c r="J35" s="203">
        <v>9700</v>
      </c>
      <c r="K35" s="203">
        <v>6580</v>
      </c>
      <c r="L35" s="203">
        <v>6561.3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12100</v>
      </c>
      <c r="J36" s="204">
        <f aca="true" t="shared" si="0" ref="J36:P36">J37</f>
        <v>3000</v>
      </c>
      <c r="K36" s="204">
        <f t="shared" si="0"/>
        <v>2070</v>
      </c>
      <c r="L36" s="204">
        <f t="shared" si="0"/>
        <v>2032.68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>
        <v>12100</v>
      </c>
      <c r="J37" s="203">
        <v>3000</v>
      </c>
      <c r="K37" s="203">
        <v>2070</v>
      </c>
      <c r="L37" s="203">
        <v>2032.68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7700</v>
      </c>
      <c r="J38" s="200">
        <f>J39</f>
        <v>7200</v>
      </c>
      <c r="K38" s="200">
        <f>K39</f>
        <v>7227.35</v>
      </c>
      <c r="L38" s="200">
        <f>L39</f>
        <v>6980.75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7700</v>
      </c>
      <c r="J39" s="193">
        <f>J55+J54+J53+J52+J51+J50+J49+J48+J47+J46+J45+J44+J43+J42+J41+J40</f>
        <v>7200</v>
      </c>
      <c r="K39" s="193">
        <f>K55+K54+K53+K52+K51+K50+K49+K48+K47+K46+K45+K44+K43+K42+K41+K40</f>
        <v>7227.35</v>
      </c>
      <c r="L39" s="193">
        <f>L55+L54+L53+L52+L51+L50+L49+L48+L47+L46+L45+L44+L43+L42+L41+L40</f>
        <v>6980.75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/>
      <c r="J40" s="203"/>
      <c r="K40" s="203"/>
      <c r="L40" s="20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>
        <v>7700</v>
      </c>
      <c r="J43" s="203">
        <v>7200</v>
      </c>
      <c r="K43" s="203">
        <v>7227.35</v>
      </c>
      <c r="L43" s="203">
        <v>6980.75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/>
      <c r="J46" s="203"/>
      <c r="K46" s="203"/>
      <c r="L46" s="20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/>
      <c r="J54" s="203"/>
      <c r="K54" s="203"/>
      <c r="L54" s="20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/>
      <c r="J55" s="203"/>
      <c r="K55" s="203"/>
      <c r="L55" s="20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58900</v>
      </c>
      <c r="J108" s="219">
        <f>SUM(J32+J79)</f>
        <v>19900</v>
      </c>
      <c r="K108" s="219">
        <f>SUM(K32+K79)</f>
        <v>15877.35</v>
      </c>
      <c r="L108" s="220">
        <f>SUM(L32+L79)</f>
        <v>15574.73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95">
      <selection activeCell="R39" sqref="R3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114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6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118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0.2</v>
      </c>
      <c r="I27" s="173">
        <v>0</v>
      </c>
      <c r="J27" s="173">
        <v>1</v>
      </c>
      <c r="K27" s="173">
        <v>1</v>
      </c>
      <c r="L27" s="173">
        <v>29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4100</v>
      </c>
      <c r="J32" s="193">
        <f>J33+J38+J56+J62+J65+J68+J73</f>
        <v>4100</v>
      </c>
      <c r="K32" s="193">
        <f>K33+K38+K56+K62+K65+K68+K73</f>
        <v>4174.13</v>
      </c>
      <c r="L32" s="193">
        <f>L33+L38+L56+L62+L65+L68+L73</f>
        <v>4174.13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0</v>
      </c>
      <c r="J33" s="193">
        <f>SUM(J34+J36)</f>
        <v>0</v>
      </c>
      <c r="K33" s="201">
        <f>SUM(K34+K36)</f>
        <v>0</v>
      </c>
      <c r="L33" s="202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0</v>
      </c>
      <c r="J34" s="193">
        <f>J35</f>
        <v>0</v>
      </c>
      <c r="K34" s="193">
        <f>K35</f>
        <v>0</v>
      </c>
      <c r="L34" s="193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/>
      <c r="J35" s="203"/>
      <c r="K35" s="203"/>
      <c r="L35" s="20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0</v>
      </c>
      <c r="J36" s="204">
        <f aca="true" t="shared" si="0" ref="J36:P36">J37</f>
        <v>0</v>
      </c>
      <c r="K36" s="204">
        <f t="shared" si="0"/>
        <v>0</v>
      </c>
      <c r="L36" s="204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/>
      <c r="J37" s="203"/>
      <c r="K37" s="203"/>
      <c r="L37" s="20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4100</v>
      </c>
      <c r="J38" s="200">
        <f>J39</f>
        <v>4100</v>
      </c>
      <c r="K38" s="200">
        <f>K39</f>
        <v>4174.13</v>
      </c>
      <c r="L38" s="200">
        <f>L39</f>
        <v>4174.13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4100</v>
      </c>
      <c r="J39" s="193">
        <f>J55+J54+J53+J52+J51+J50+J49+J48+J47+J46+J45+J44+J43+J42+J41+J40</f>
        <v>4100</v>
      </c>
      <c r="K39" s="193">
        <f>K55+K54+K53+K52+K51+K50+K49+K48+K47+K46+K45+K44+K43+K42+K41+K40</f>
        <v>4174.13</v>
      </c>
      <c r="L39" s="193">
        <f>L55+L54+L53+L52+L51+L50+L49+L48+L47+L46+L45+L44+L43+L42+L41+L40</f>
        <v>4174.13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/>
      <c r="J40" s="203"/>
      <c r="K40" s="203"/>
      <c r="L40" s="20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>
        <v>4100</v>
      </c>
      <c r="J43" s="203">
        <v>4100</v>
      </c>
      <c r="K43" s="203">
        <v>4174.13</v>
      </c>
      <c r="L43" s="203">
        <v>4174.13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/>
      <c r="J46" s="203"/>
      <c r="K46" s="203"/>
      <c r="L46" s="20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/>
      <c r="J54" s="203"/>
      <c r="K54" s="203"/>
      <c r="L54" s="20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/>
      <c r="J55" s="203"/>
      <c r="K55" s="203"/>
      <c r="L55" s="20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4100</v>
      </c>
      <c r="J108" s="219">
        <f>SUM(J32+J79)</f>
        <v>4100</v>
      </c>
      <c r="K108" s="219">
        <f>SUM(K32+K79)</f>
        <v>4174.13</v>
      </c>
      <c r="L108" s="220">
        <f>SUM(L32+L79)</f>
        <v>4174.13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89">
      <selection activeCell="R38" sqref="R3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1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116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8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84"/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10</v>
      </c>
      <c r="J25" s="177">
        <v>4</v>
      </c>
      <c r="K25" s="177">
        <v>1</v>
      </c>
      <c r="L25" s="177" t="s">
        <v>117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98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8</v>
      </c>
      <c r="I27" s="173">
        <v>0</v>
      </c>
      <c r="J27" s="173">
        <v>1</v>
      </c>
      <c r="K27" s="173">
        <v>2</v>
      </c>
      <c r="L27" s="173">
        <v>21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42200</v>
      </c>
      <c r="J32" s="193">
        <f>J33+J38+J56+J62+J65+J68+J73</f>
        <v>12600</v>
      </c>
      <c r="K32" s="193">
        <f>K33+K38+K56+K62+K65+K68+K73</f>
        <v>10000</v>
      </c>
      <c r="L32" s="193">
        <f>L33+L38+L56+L62+L65+L68+L73</f>
        <v>8261.2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0</v>
      </c>
      <c r="J33" s="193">
        <f>SUM(J34+J36)</f>
        <v>0</v>
      </c>
      <c r="K33" s="201">
        <f>SUM(K34+K36)</f>
        <v>0</v>
      </c>
      <c r="L33" s="202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0</v>
      </c>
      <c r="J34" s="193">
        <f>J35</f>
        <v>0</v>
      </c>
      <c r="K34" s="193">
        <f>K35</f>
        <v>0</v>
      </c>
      <c r="L34" s="193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/>
      <c r="J35" s="203"/>
      <c r="K35" s="203"/>
      <c r="L35" s="20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0</v>
      </c>
      <c r="J36" s="204">
        <f aca="true" t="shared" si="0" ref="J36:P36">J37</f>
        <v>0</v>
      </c>
      <c r="K36" s="204">
        <f t="shared" si="0"/>
        <v>0</v>
      </c>
      <c r="L36" s="204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/>
      <c r="J37" s="203"/>
      <c r="K37" s="203"/>
      <c r="L37" s="20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42200</v>
      </c>
      <c r="J38" s="200">
        <f>J39</f>
        <v>12600</v>
      </c>
      <c r="K38" s="200">
        <f>K39</f>
        <v>10000</v>
      </c>
      <c r="L38" s="200">
        <f>L39</f>
        <v>8261.2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42200</v>
      </c>
      <c r="J39" s="193">
        <f>J55+J54+J53+J52+J51+J50+J49+J48+J47+J46+J45+J44+J43+J42+J41+J40</f>
        <v>12600</v>
      </c>
      <c r="K39" s="193">
        <f>K55+K54+K53+K52+K51+K50+K49+K48+K47+K46+K45+K44+K43+K42+K41+K40</f>
        <v>10000</v>
      </c>
      <c r="L39" s="193">
        <f>L55+L54+L53+L52+L51+L50+L49+L48+L47+L46+L45+L44+L43+L42+L41+L40</f>
        <v>8261.2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>
        <v>42200</v>
      </c>
      <c r="J40" s="203">
        <v>12600</v>
      </c>
      <c r="K40" s="203">
        <v>10000</v>
      </c>
      <c r="L40" s="203">
        <v>8261.2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/>
      <c r="J43" s="203"/>
      <c r="K43" s="203"/>
      <c r="L43" s="20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/>
      <c r="J46" s="203"/>
      <c r="K46" s="203"/>
      <c r="L46" s="20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/>
      <c r="J54" s="203"/>
      <c r="K54" s="203"/>
      <c r="L54" s="20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/>
      <c r="J55" s="203"/>
      <c r="K55" s="203"/>
      <c r="L55" s="20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42200</v>
      </c>
      <c r="J108" s="219">
        <f>SUM(J32+J79)</f>
        <v>12600</v>
      </c>
      <c r="K108" s="219">
        <f>SUM(K32+K79)</f>
        <v>10000</v>
      </c>
      <c r="L108" s="220">
        <f>SUM(L32+L79)</f>
        <v>8261.2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86">
      <selection activeCell="T36" sqref="T3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12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111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113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2</v>
      </c>
      <c r="I27" s="173">
        <v>0</v>
      </c>
      <c r="J27" s="173">
        <v>1</v>
      </c>
      <c r="K27" s="173">
        <v>1</v>
      </c>
      <c r="L27" s="173">
        <v>27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14900</v>
      </c>
      <c r="J32" s="193">
        <f>J33+J38+J56+J62+J65+J68+J73</f>
        <v>4500</v>
      </c>
      <c r="K32" s="193">
        <f>K33+K38+K56+K62+K65+K68+K73</f>
        <v>2450</v>
      </c>
      <c r="L32" s="193">
        <f>L33+L38+L56+L62+L65+L68+L73</f>
        <v>2450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0</v>
      </c>
      <c r="J33" s="193">
        <f>SUM(J34+J36)</f>
        <v>0</v>
      </c>
      <c r="K33" s="201">
        <f>SUM(K34+K36)</f>
        <v>0</v>
      </c>
      <c r="L33" s="202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0</v>
      </c>
      <c r="J34" s="193">
        <f>J35</f>
        <v>0</v>
      </c>
      <c r="K34" s="193">
        <f>K35</f>
        <v>0</v>
      </c>
      <c r="L34" s="193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/>
      <c r="J35" s="203"/>
      <c r="K35" s="203"/>
      <c r="L35" s="20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0</v>
      </c>
      <c r="J36" s="204">
        <f aca="true" t="shared" si="0" ref="J36:P36">J37</f>
        <v>0</v>
      </c>
      <c r="K36" s="204">
        <f t="shared" si="0"/>
        <v>0</v>
      </c>
      <c r="L36" s="204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/>
      <c r="J37" s="203"/>
      <c r="K37" s="203"/>
      <c r="L37" s="20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14900</v>
      </c>
      <c r="J38" s="200">
        <f>J39</f>
        <v>4500</v>
      </c>
      <c r="K38" s="200">
        <f>K39</f>
        <v>2450</v>
      </c>
      <c r="L38" s="200">
        <f>L39</f>
        <v>2450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14900</v>
      </c>
      <c r="J39" s="193">
        <f>J55+J54+J53+J52+J51+J50+J49+J48+J47+J46+J45+J44+J43+J42+J41+J40</f>
        <v>4500</v>
      </c>
      <c r="K39" s="193">
        <f>K55+K54+K53+K52+K51+K50+K49+K48+K47+K46+K45+K44+K43+K42+K41+K40</f>
        <v>2450</v>
      </c>
      <c r="L39" s="193">
        <f>L55+L54+L53+L52+L51+L50+L49+L48+L47+L46+L45+L44+L43+L42+L41+L40</f>
        <v>2450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>
        <v>12900</v>
      </c>
      <c r="J40" s="203">
        <v>4000</v>
      </c>
      <c r="K40" s="203">
        <v>2450</v>
      </c>
      <c r="L40" s="203">
        <v>2450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>
        <v>2000</v>
      </c>
      <c r="J43" s="203">
        <v>500</v>
      </c>
      <c r="K43" s="203"/>
      <c r="L43" s="20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/>
      <c r="J46" s="203"/>
      <c r="K46" s="203"/>
      <c r="L46" s="20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/>
      <c r="J54" s="203"/>
      <c r="K54" s="203"/>
      <c r="L54" s="20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/>
      <c r="J55" s="203"/>
      <c r="K55" s="203"/>
      <c r="L55" s="20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14900</v>
      </c>
      <c r="J108" s="219">
        <f>SUM(J32+J79)</f>
        <v>4500</v>
      </c>
      <c r="K108" s="219">
        <f>SUM(K32+K79)</f>
        <v>2450</v>
      </c>
      <c r="L108" s="220">
        <f>SUM(L32+L79)</f>
        <v>2450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89">
      <selection activeCell="R32" sqref="R3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84" t="s">
        <v>114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115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2</v>
      </c>
      <c r="I27" s="173">
        <v>0</v>
      </c>
      <c r="J27" s="173">
        <v>1</v>
      </c>
      <c r="K27" s="173">
        <v>1</v>
      </c>
      <c r="L27" s="173">
        <v>27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193">
        <f>I33+I38+I56+I62+I65+I68+I73</f>
        <v>133.04</v>
      </c>
      <c r="J32" s="193">
        <f>J33+J38+J56+J62+J65+J68+J73</f>
        <v>133.04</v>
      </c>
      <c r="K32" s="193">
        <f>K33+K38+K56+K62+K65+K68+K73</f>
        <v>0</v>
      </c>
      <c r="L32" s="193">
        <f>L33+L38+L56+L62+L65+L68+L73</f>
        <v>133.04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193">
        <f>SUM(I34+I36)</f>
        <v>0</v>
      </c>
      <c r="J33" s="193">
        <f>SUM(J34+J36)</f>
        <v>0</v>
      </c>
      <c r="K33" s="201">
        <f>SUM(K34+K36)</f>
        <v>0</v>
      </c>
      <c r="L33" s="202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193">
        <f>I35</f>
        <v>0</v>
      </c>
      <c r="J34" s="193">
        <f>J35</f>
        <v>0</v>
      </c>
      <c r="K34" s="193">
        <f>K35</f>
        <v>0</v>
      </c>
      <c r="L34" s="193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194"/>
      <c r="J35" s="203"/>
      <c r="K35" s="203"/>
      <c r="L35" s="20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193">
        <f>I37</f>
        <v>0</v>
      </c>
      <c r="J36" s="204">
        <f aca="true" t="shared" si="0" ref="J36:P36">J37</f>
        <v>0</v>
      </c>
      <c r="K36" s="204">
        <f t="shared" si="0"/>
        <v>0</v>
      </c>
      <c r="L36" s="204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199"/>
      <c r="J37" s="203"/>
      <c r="K37" s="203"/>
      <c r="L37" s="20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200">
        <f>I39</f>
        <v>133.04</v>
      </c>
      <c r="J38" s="200">
        <f>J39</f>
        <v>133.04</v>
      </c>
      <c r="K38" s="200">
        <f>K39</f>
        <v>0</v>
      </c>
      <c r="L38" s="200">
        <f>L39</f>
        <v>133.04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193">
        <f>I40+I41+I42+I43+I44+I45+I46+I47+I48+I49+I50+I51+I52+I53+I54+I55</f>
        <v>133.04</v>
      </c>
      <c r="J39" s="193">
        <f>J55+J54+J53+J52+J51+J50+J49+J48+J47+J46+J45+J44+J43+J42+J41+J40</f>
        <v>133.04</v>
      </c>
      <c r="K39" s="193">
        <f>K55+K54+K53+K52+K51+K50+K49+K48+K47+K46+K45+K44+K43+K42+K41+K40</f>
        <v>0</v>
      </c>
      <c r="L39" s="193">
        <f>L55+L54+L53+L52+L51+L50+L49+L48+L47+L46+L45+L44+L43+L42+L41+L40</f>
        <v>133.04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199">
        <v>133.04</v>
      </c>
      <c r="J40" s="203">
        <v>133.04</v>
      </c>
      <c r="K40" s="203"/>
      <c r="L40" s="203">
        <v>133.04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199"/>
      <c r="J41" s="203"/>
      <c r="K41" s="203"/>
      <c r="L41" s="20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199"/>
      <c r="J42" s="203"/>
      <c r="K42" s="203"/>
      <c r="L42" s="20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199"/>
      <c r="J43" s="203"/>
      <c r="K43" s="203"/>
      <c r="L43" s="20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199"/>
      <c r="J44" s="203"/>
      <c r="K44" s="203"/>
      <c r="L44" s="20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199"/>
      <c r="J45" s="203"/>
      <c r="K45" s="203"/>
      <c r="L45" s="20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199"/>
      <c r="J46" s="203"/>
      <c r="K46" s="203"/>
      <c r="L46" s="20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199"/>
      <c r="J47" s="203"/>
      <c r="K47" s="203"/>
      <c r="L47" s="20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205"/>
      <c r="J48" s="203"/>
      <c r="K48" s="203"/>
      <c r="L48" s="20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199"/>
      <c r="J49" s="203"/>
      <c r="K49" s="203"/>
      <c r="L49" s="20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199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199"/>
      <c r="J51" s="203"/>
      <c r="K51" s="203"/>
      <c r="L51" s="20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199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199"/>
      <c r="J53" s="203"/>
      <c r="K53" s="203"/>
      <c r="L53" s="20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199"/>
      <c r="J54" s="203"/>
      <c r="K54" s="203"/>
      <c r="L54" s="20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199"/>
      <c r="J55" s="203"/>
      <c r="K55" s="203"/>
      <c r="L55" s="20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200">
        <f>I57</f>
        <v>0</v>
      </c>
      <c r="J56" s="200">
        <f>J57</f>
        <v>0</v>
      </c>
      <c r="K56" s="200">
        <f>K57</f>
        <v>0</v>
      </c>
      <c r="L56" s="200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193">
        <f>I58+I60</f>
        <v>0</v>
      </c>
      <c r="J57" s="193">
        <f>J58+J60</f>
        <v>0</v>
      </c>
      <c r="K57" s="193">
        <f>K58+K60</f>
        <v>0</v>
      </c>
      <c r="L57" s="193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200">
        <f>I59</f>
        <v>0</v>
      </c>
      <c r="J58" s="200">
        <f aca="true" t="shared" si="1" ref="J58:P58">J59</f>
        <v>0</v>
      </c>
      <c r="K58" s="200">
        <f t="shared" si="1"/>
        <v>0</v>
      </c>
      <c r="L58" s="200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199"/>
      <c r="J59" s="199"/>
      <c r="K59" s="199"/>
      <c r="L59" s="19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193">
        <f>I61</f>
        <v>0</v>
      </c>
      <c r="J60" s="193">
        <f aca="true" t="shared" si="2" ref="J60:P60">J61</f>
        <v>0</v>
      </c>
      <c r="K60" s="193">
        <f t="shared" si="2"/>
        <v>0</v>
      </c>
      <c r="L60" s="193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194"/>
      <c r="J61" s="194"/>
      <c r="K61" s="194"/>
      <c r="L61" s="19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193">
        <f aca="true" t="shared" si="3" ref="I62:L63">I63</f>
        <v>0</v>
      </c>
      <c r="J62" s="206">
        <f t="shared" si="3"/>
        <v>0</v>
      </c>
      <c r="K62" s="206">
        <f t="shared" si="3"/>
        <v>0</v>
      </c>
      <c r="L62" s="204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193">
        <f t="shared" si="3"/>
        <v>0</v>
      </c>
      <c r="J63" s="193">
        <f t="shared" si="3"/>
        <v>0</v>
      </c>
      <c r="K63" s="193">
        <f t="shared" si="3"/>
        <v>0</v>
      </c>
      <c r="L63" s="193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199"/>
      <c r="J64" s="199"/>
      <c r="K64" s="199"/>
      <c r="L64" s="19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193">
        <f>I66</f>
        <v>0</v>
      </c>
      <c r="J65" s="193">
        <f>J66</f>
        <v>0</v>
      </c>
      <c r="K65" s="193">
        <f>K66</f>
        <v>0</v>
      </c>
      <c r="L65" s="193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193">
        <f>I67</f>
        <v>0</v>
      </c>
      <c r="J66" s="193">
        <f aca="true" t="shared" si="4" ref="J66:P66">J67</f>
        <v>0</v>
      </c>
      <c r="K66" s="193">
        <f t="shared" si="4"/>
        <v>0</v>
      </c>
      <c r="L66" s="193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193">
        <f>I69+I71</f>
        <v>0</v>
      </c>
      <c r="J68" s="204">
        <f>J69+J71</f>
        <v>0</v>
      </c>
      <c r="K68" s="204">
        <f>K69+K71</f>
        <v>0</v>
      </c>
      <c r="L68" s="204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202">
        <f>I70</f>
        <v>0</v>
      </c>
      <c r="J69" s="202">
        <f>J70</f>
        <v>0</v>
      </c>
      <c r="K69" s="202">
        <f>K70</f>
        <v>0</v>
      </c>
      <c r="L69" s="202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207"/>
      <c r="J70" s="203"/>
      <c r="K70" s="203"/>
      <c r="L70" s="2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193">
        <f>I72</f>
        <v>0</v>
      </c>
      <c r="J71" s="204">
        <f aca="true" t="shared" si="5" ref="J71:P71">J72</f>
        <v>0</v>
      </c>
      <c r="K71" s="204">
        <f t="shared" si="5"/>
        <v>0</v>
      </c>
      <c r="L71" s="204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208"/>
      <c r="J72" s="209"/>
      <c r="K72" s="209"/>
      <c r="L72" s="209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200">
        <f>I74</f>
        <v>0</v>
      </c>
      <c r="J73" s="210">
        <f>J74</f>
        <v>0</v>
      </c>
      <c r="K73" s="211">
        <f>K74</f>
        <v>0</v>
      </c>
      <c r="L73" s="200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200">
        <f>I75+I77</f>
        <v>0</v>
      </c>
      <c r="J74" s="210">
        <f>J75+J77</f>
        <v>0</v>
      </c>
      <c r="K74" s="211">
        <f>K75+K77</f>
        <v>0</v>
      </c>
      <c r="L74" s="200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193">
        <f>I76</f>
        <v>0</v>
      </c>
      <c r="J75" s="204">
        <f aca="true" t="shared" si="6" ref="J75:P75">J76</f>
        <v>0</v>
      </c>
      <c r="K75" s="204">
        <f t="shared" si="6"/>
        <v>0</v>
      </c>
      <c r="L75" s="204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212"/>
      <c r="J76" s="213"/>
      <c r="K76" s="213"/>
      <c r="L76" s="2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193">
        <f>I78</f>
        <v>0</v>
      </c>
      <c r="J77" s="204">
        <f>J78</f>
        <v>0</v>
      </c>
      <c r="K77" s="204">
        <f>K78</f>
        <v>0</v>
      </c>
      <c r="L77" s="204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214"/>
      <c r="J78" s="215"/>
      <c r="K78" s="215"/>
      <c r="L78" s="2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193">
        <f>I80+I99+I103</f>
        <v>0</v>
      </c>
      <c r="J79" s="193">
        <f>J80+J99+J103</f>
        <v>0</v>
      </c>
      <c r="K79" s="193">
        <f>K80+K99+K103</f>
        <v>0</v>
      </c>
      <c r="L79" s="193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193">
        <f>I81+I93</f>
        <v>0</v>
      </c>
      <c r="J80" s="193">
        <f>J81+J93</f>
        <v>0</v>
      </c>
      <c r="K80" s="193">
        <f>K81+K93</f>
        <v>0</v>
      </c>
      <c r="L80" s="193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200">
        <f>I82+I84+I88+I91</f>
        <v>0</v>
      </c>
      <c r="J81" s="200">
        <f>J91+J88+J84+J82</f>
        <v>0</v>
      </c>
      <c r="K81" s="200">
        <f>K91+K88+K84+K82</f>
        <v>0</v>
      </c>
      <c r="L81" s="200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193">
        <f>I83</f>
        <v>0</v>
      </c>
      <c r="J82" s="193">
        <f aca="true" t="shared" si="7" ref="J82:P82">J83</f>
        <v>0</v>
      </c>
      <c r="K82" s="193">
        <f t="shared" si="7"/>
        <v>0</v>
      </c>
      <c r="L82" s="193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207"/>
      <c r="J83" s="199"/>
      <c r="K83" s="199"/>
      <c r="L83" s="19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200">
        <f>I85+I86+I87</f>
        <v>0</v>
      </c>
      <c r="J84" s="200">
        <f>J85+J86+J87</f>
        <v>0</v>
      </c>
      <c r="K84" s="200">
        <f>K85+K86+K87</f>
        <v>0</v>
      </c>
      <c r="L84" s="200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208"/>
      <c r="J85" s="194"/>
      <c r="K85" s="194"/>
      <c r="L85" s="2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207"/>
      <c r="J86" s="199"/>
      <c r="K86" s="199"/>
      <c r="L86" s="19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208"/>
      <c r="J87" s="194"/>
      <c r="K87" s="194"/>
      <c r="L87" s="21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193">
        <f>I89+I90</f>
        <v>0</v>
      </c>
      <c r="J88" s="193">
        <f>J89+J90</f>
        <v>0</v>
      </c>
      <c r="K88" s="193">
        <f>K89+K90</f>
        <v>0</v>
      </c>
      <c r="L88" s="193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207"/>
      <c r="J89" s="199"/>
      <c r="K89" s="199"/>
      <c r="L89" s="2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208"/>
      <c r="J90" s="199"/>
      <c r="K90" s="199"/>
      <c r="L90" s="19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193">
        <f>I92</f>
        <v>0</v>
      </c>
      <c r="J91" s="193">
        <f>J92</f>
        <v>0</v>
      </c>
      <c r="K91" s="193">
        <f>K92</f>
        <v>0</v>
      </c>
      <c r="L91" s="193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194"/>
      <c r="J92" s="199"/>
      <c r="K92" s="199"/>
      <c r="L92" s="19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193">
        <f aca="true" t="shared" si="8" ref="I93:P93">I94</f>
        <v>0</v>
      </c>
      <c r="J93" s="193">
        <f t="shared" si="8"/>
        <v>0</v>
      </c>
      <c r="K93" s="193">
        <f t="shared" si="8"/>
        <v>0</v>
      </c>
      <c r="L93" s="193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200">
        <f>I95+I96</f>
        <v>0</v>
      </c>
      <c r="J94" s="200">
        <f aca="true" t="shared" si="9" ref="J94:P94">J95+J96</f>
        <v>0</v>
      </c>
      <c r="K94" s="200">
        <f t="shared" si="9"/>
        <v>0</v>
      </c>
      <c r="L94" s="200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199"/>
      <c r="J95" s="199"/>
      <c r="K95" s="199"/>
      <c r="L95" s="19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199"/>
      <c r="J96" s="199"/>
      <c r="K96" s="199"/>
      <c r="L96" s="21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200">
        <f>I98</f>
        <v>0</v>
      </c>
      <c r="J97" s="200">
        <f aca="true" t="shared" si="10" ref="J97:P97">J98</f>
        <v>0</v>
      </c>
      <c r="K97" s="200">
        <f t="shared" si="10"/>
        <v>0</v>
      </c>
      <c r="L97" s="200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216"/>
      <c r="J98" s="216"/>
      <c r="K98" s="216"/>
      <c r="L98" s="2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193">
        <f>I100</f>
        <v>0</v>
      </c>
      <c r="J99" s="193">
        <f aca="true" t="shared" si="11" ref="J99:P101">J100</f>
        <v>0</v>
      </c>
      <c r="K99" s="193">
        <f t="shared" si="11"/>
        <v>0</v>
      </c>
      <c r="L99" s="193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217">
        <f>I101</f>
        <v>0</v>
      </c>
      <c r="J100" s="217">
        <f t="shared" si="11"/>
        <v>0</v>
      </c>
      <c r="K100" s="217">
        <f t="shared" si="11"/>
        <v>0</v>
      </c>
      <c r="L100" s="217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193">
        <f>I102</f>
        <v>0</v>
      </c>
      <c r="J101" s="193">
        <f t="shared" si="11"/>
        <v>0</v>
      </c>
      <c r="K101" s="193">
        <f t="shared" si="11"/>
        <v>0</v>
      </c>
      <c r="L101" s="193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216"/>
      <c r="J102" s="216"/>
      <c r="K102" s="216"/>
      <c r="L102" s="2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193">
        <f aca="true" t="shared" si="12" ref="I103:L104">I104</f>
        <v>0</v>
      </c>
      <c r="J103" s="193">
        <f>J104</f>
        <v>0</v>
      </c>
      <c r="K103" s="193">
        <f>K104</f>
        <v>0</v>
      </c>
      <c r="L103" s="193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193">
        <f>I105</f>
        <v>0</v>
      </c>
      <c r="J104" s="193">
        <f t="shared" si="12"/>
        <v>0</v>
      </c>
      <c r="K104" s="193">
        <f t="shared" si="12"/>
        <v>0</v>
      </c>
      <c r="L104" s="193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193">
        <f>I106+I107</f>
        <v>0</v>
      </c>
      <c r="J105" s="193">
        <f>J106+J107</f>
        <v>0</v>
      </c>
      <c r="K105" s="193">
        <f>K106+K107</f>
        <v>0</v>
      </c>
      <c r="L105" s="193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199"/>
      <c r="J106" s="199"/>
      <c r="K106" s="199"/>
      <c r="L106" s="20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199"/>
      <c r="J107" s="216"/>
      <c r="K107" s="216"/>
      <c r="L107" s="2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218">
        <f>SUM(I32+I79)</f>
        <v>133.04</v>
      </c>
      <c r="J108" s="219">
        <f>SUM(J32+J79)</f>
        <v>133.04</v>
      </c>
      <c r="K108" s="219">
        <f>SUM(K32+K79)</f>
        <v>0</v>
      </c>
      <c r="L108" s="220">
        <f>SUM(L32+L79)</f>
        <v>133.04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90"/>
  <sheetViews>
    <sheetView workbookViewId="0" topLeftCell="A82">
      <selection activeCell="K45" sqref="K4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42187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90"/>
      <c r="H1" s="58"/>
      <c r="I1" s="57"/>
      <c r="J1" s="221" t="s">
        <v>101</v>
      </c>
      <c r="K1" s="222"/>
      <c r="L1" s="222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59"/>
      <c r="I2" s="60"/>
      <c r="J2" s="222"/>
      <c r="K2" s="222"/>
      <c r="L2" s="222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59"/>
      <c r="J3" s="222"/>
      <c r="K3" s="222"/>
      <c r="L3" s="222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81</v>
      </c>
      <c r="H4" s="59"/>
      <c r="I4" s="60"/>
      <c r="J4" s="222"/>
      <c r="K4" s="222"/>
      <c r="L4" s="222"/>
      <c r="M4" s="15"/>
      <c r="N4" s="28"/>
      <c r="O4" s="3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61"/>
      <c r="I5" s="60"/>
      <c r="J5" s="222"/>
      <c r="K5" s="222"/>
      <c r="L5" s="222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1"/>
      <c r="G6" s="223" t="s">
        <v>108</v>
      </c>
      <c r="H6" s="224"/>
      <c r="I6" s="224"/>
      <c r="J6" s="224"/>
      <c r="K6" s="224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5" t="s">
        <v>95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70"/>
      <c r="B8" s="71"/>
      <c r="C8" s="71"/>
      <c r="D8" s="71"/>
      <c r="E8" s="71"/>
      <c r="F8" s="71"/>
      <c r="G8" s="227" t="s">
        <v>88</v>
      </c>
      <c r="H8" s="227"/>
      <c r="I8" s="227"/>
      <c r="J8" s="227"/>
      <c r="K8" s="227"/>
      <c r="L8" s="7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7"/>
      <c r="N9" s="3"/>
      <c r="O9" s="3"/>
      <c r="P9" s="3" t="s">
        <v>87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29" t="s">
        <v>105</v>
      </c>
      <c r="H10" s="229"/>
      <c r="I10" s="229"/>
      <c r="J10" s="229"/>
      <c r="K10" s="22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89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28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29" t="s">
        <v>107</v>
      </c>
      <c r="H15" s="229"/>
      <c r="I15" s="229"/>
      <c r="J15" s="229"/>
      <c r="K15" s="22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195" t="s">
        <v>90</v>
      </c>
      <c r="H16" s="195"/>
      <c r="I16" s="195"/>
      <c r="J16" s="195"/>
      <c r="K16" s="1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196"/>
      <c r="H17" s="197"/>
      <c r="I17" s="197"/>
      <c r="J17" s="197"/>
      <c r="K17" s="1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2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62"/>
      <c r="L19" s="63" t="s">
        <v>7</v>
      </c>
      <c r="M19" s="2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64" t="s">
        <v>86</v>
      </c>
      <c r="K20" s="65"/>
      <c r="L20" s="66">
        <v>89</v>
      </c>
      <c r="M20" s="2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67"/>
      <c r="J21" s="67"/>
      <c r="K21" s="68" t="s">
        <v>0</v>
      </c>
      <c r="L21" s="12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178" t="s">
        <v>110</v>
      </c>
      <c r="D22" s="231"/>
      <c r="E22" s="231"/>
      <c r="F22" s="231"/>
      <c r="G22" s="231"/>
      <c r="H22" s="231"/>
      <c r="I22" s="231"/>
      <c r="J22" s="231"/>
      <c r="K22" s="68" t="s">
        <v>1</v>
      </c>
      <c r="L22" s="13">
        <v>190362181</v>
      </c>
      <c r="M22" s="2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85"/>
      <c r="I23" s="4"/>
      <c r="J23" s="69" t="s">
        <v>5</v>
      </c>
      <c r="K23" s="83"/>
      <c r="L23" s="12">
        <v>2</v>
      </c>
      <c r="M23" s="2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82" t="s">
        <v>91</v>
      </c>
      <c r="H24" s="87"/>
      <c r="I24" s="175"/>
      <c r="J24" s="174" t="s">
        <v>111</v>
      </c>
      <c r="K24" s="83"/>
      <c r="L24" s="83"/>
      <c r="M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32" t="s">
        <v>6</v>
      </c>
      <c r="H25" s="232"/>
      <c r="I25" s="176">
        <v>9</v>
      </c>
      <c r="J25" s="177">
        <v>2</v>
      </c>
      <c r="K25" s="177">
        <v>1</v>
      </c>
      <c r="L25" s="177">
        <v>1</v>
      </c>
      <c r="M25" s="2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5"/>
      <c r="D26" s="4"/>
      <c r="E26" s="4"/>
      <c r="F26" s="4"/>
      <c r="G26" s="233" t="s">
        <v>112</v>
      </c>
      <c r="H26" s="233"/>
      <c r="I26" s="233"/>
      <c r="J26" s="233"/>
      <c r="K26" s="233"/>
      <c r="L26" s="97"/>
      <c r="M26" s="2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5"/>
      <c r="D27" s="4"/>
      <c r="E27" s="4"/>
      <c r="F27" s="4"/>
      <c r="G27" s="96" t="s">
        <v>99</v>
      </c>
      <c r="H27" s="173">
        <v>2</v>
      </c>
      <c r="I27" s="173">
        <v>0</v>
      </c>
      <c r="J27" s="173">
        <v>1</v>
      </c>
      <c r="K27" s="173">
        <v>1</v>
      </c>
      <c r="L27" s="173">
        <v>28</v>
      </c>
      <c r="M27" s="2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9"/>
      <c r="B28" s="19"/>
      <c r="C28" s="19"/>
      <c r="D28" s="19"/>
      <c r="E28" s="19"/>
      <c r="F28" s="16"/>
      <c r="G28" s="17"/>
      <c r="H28" s="3"/>
      <c r="I28" s="17"/>
      <c r="J28" s="17"/>
      <c r="K28" s="18"/>
      <c r="L28" s="72" t="s">
        <v>93</v>
      </c>
      <c r="M28" s="2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34" t="s">
        <v>2</v>
      </c>
      <c r="B29" s="235"/>
      <c r="C29" s="236"/>
      <c r="D29" s="236"/>
      <c r="E29" s="236"/>
      <c r="F29" s="236"/>
      <c r="G29" s="239" t="s">
        <v>3</v>
      </c>
      <c r="H29" s="241" t="s">
        <v>78</v>
      </c>
      <c r="I29" s="243" t="s">
        <v>82</v>
      </c>
      <c r="J29" s="244"/>
      <c r="K29" s="245" t="s">
        <v>79</v>
      </c>
      <c r="L29" s="247" t="s">
        <v>92</v>
      </c>
      <c r="M29" s="2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7" ht="46.5" customHeight="1">
      <c r="A30" s="237"/>
      <c r="B30" s="238"/>
      <c r="C30" s="238"/>
      <c r="D30" s="238"/>
      <c r="E30" s="238"/>
      <c r="F30" s="238"/>
      <c r="G30" s="240"/>
      <c r="H30" s="242"/>
      <c r="I30" s="73" t="s">
        <v>77</v>
      </c>
      <c r="J30" s="74" t="s">
        <v>76</v>
      </c>
      <c r="K30" s="246"/>
      <c r="L30" s="24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25" customHeight="1">
      <c r="A31" s="249" t="s">
        <v>74</v>
      </c>
      <c r="B31" s="250"/>
      <c r="C31" s="250"/>
      <c r="D31" s="250"/>
      <c r="E31" s="250"/>
      <c r="F31" s="251"/>
      <c r="G31" s="78">
        <v>2</v>
      </c>
      <c r="H31" s="166">
        <v>3</v>
      </c>
      <c r="I31" s="79" t="s">
        <v>75</v>
      </c>
      <c r="J31" s="80" t="s">
        <v>80</v>
      </c>
      <c r="K31" s="81">
        <v>6</v>
      </c>
      <c r="L31" s="81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9" customFormat="1" ht="11.25" customHeight="1">
      <c r="A32" s="98">
        <v>2</v>
      </c>
      <c r="B32" s="98"/>
      <c r="C32" s="99"/>
      <c r="D32" s="100"/>
      <c r="E32" s="98"/>
      <c r="F32" s="101"/>
      <c r="G32" s="100" t="s">
        <v>8</v>
      </c>
      <c r="H32" s="172">
        <v>1</v>
      </c>
      <c r="I32" s="31">
        <f>I33+I38+I56+I62+I65+I68+I73</f>
        <v>1</v>
      </c>
      <c r="J32" s="31">
        <f>J33+J38+J56+J62+J65+J68+J73</f>
        <v>0.2</v>
      </c>
      <c r="K32" s="31">
        <f>K33+K38+K56+K62+K65+K68+K73</f>
        <v>0</v>
      </c>
      <c r="L32" s="31">
        <f>L33+L38+L56+L62+L65+L68+L73</f>
        <v>0</v>
      </c>
      <c r="M32" s="31">
        <f>M33+M38+M56+M62+M65+M68</f>
        <v>0</v>
      </c>
      <c r="N32" s="31">
        <f>N33+N38+N56+N62+N65+N68</f>
        <v>0</v>
      </c>
      <c r="O32" s="31">
        <f>O33+O38+O56+O62+O65+O68</f>
        <v>0</v>
      </c>
      <c r="P32" s="31">
        <f>P33+P38+P56+P62+P65+P68</f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1.25" customHeight="1">
      <c r="A33" s="102">
        <v>2</v>
      </c>
      <c r="B33" s="103">
        <v>1</v>
      </c>
      <c r="C33" s="104"/>
      <c r="D33" s="105"/>
      <c r="E33" s="106"/>
      <c r="F33" s="107"/>
      <c r="G33" s="108" t="s">
        <v>10</v>
      </c>
      <c r="H33" s="172">
        <v>2</v>
      </c>
      <c r="I33" s="31">
        <f>SUM(I34+I36)</f>
        <v>0</v>
      </c>
      <c r="J33" s="31">
        <f>SUM(J34+J36)</f>
        <v>0</v>
      </c>
      <c r="K33" s="32">
        <f>SUM(K34+K36)</f>
        <v>0</v>
      </c>
      <c r="L33" s="33">
        <f>SUM(L34+L36)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09">
        <v>2</v>
      </c>
      <c r="B34" s="109">
        <v>1</v>
      </c>
      <c r="C34" s="110">
        <v>1</v>
      </c>
      <c r="D34" s="111"/>
      <c r="E34" s="109"/>
      <c r="F34" s="112"/>
      <c r="G34" s="111" t="s">
        <v>11</v>
      </c>
      <c r="H34" s="172">
        <v>3</v>
      </c>
      <c r="I34" s="46">
        <f>I35</f>
        <v>0</v>
      </c>
      <c r="J34" s="46">
        <f>J35</f>
        <v>0</v>
      </c>
      <c r="K34" s="46">
        <f>K35</f>
        <v>0</v>
      </c>
      <c r="L34" s="46">
        <f>L35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25" customHeight="1">
      <c r="A35" s="113">
        <v>2</v>
      </c>
      <c r="B35" s="109">
        <v>1</v>
      </c>
      <c r="C35" s="110">
        <v>1</v>
      </c>
      <c r="D35" s="111">
        <v>1</v>
      </c>
      <c r="E35" s="109">
        <v>1</v>
      </c>
      <c r="F35" s="112">
        <v>1</v>
      </c>
      <c r="G35" s="111" t="s">
        <v>49</v>
      </c>
      <c r="H35" s="172">
        <v>4</v>
      </c>
      <c r="I35" s="34"/>
      <c r="J35" s="36"/>
      <c r="K35" s="36"/>
      <c r="L35" s="3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3.5" customHeight="1">
      <c r="A36" s="113">
        <v>2</v>
      </c>
      <c r="B36" s="109">
        <v>1</v>
      </c>
      <c r="C36" s="110">
        <v>2</v>
      </c>
      <c r="D36" s="111"/>
      <c r="E36" s="109"/>
      <c r="F36" s="112"/>
      <c r="G36" s="111" t="s">
        <v>50</v>
      </c>
      <c r="H36" s="172">
        <v>5</v>
      </c>
      <c r="I36" s="46">
        <f>I37</f>
        <v>0</v>
      </c>
      <c r="J36" s="48">
        <f aca="true" t="shared" si="0" ref="J36:P36">J37</f>
        <v>0</v>
      </c>
      <c r="K36" s="48">
        <f t="shared" si="0"/>
        <v>0</v>
      </c>
      <c r="L36" s="48">
        <f t="shared" si="0"/>
        <v>0</v>
      </c>
      <c r="M36" s="48">
        <f t="shared" si="0"/>
        <v>0</v>
      </c>
      <c r="N36" s="48">
        <f t="shared" si="0"/>
        <v>0</v>
      </c>
      <c r="O36" s="48">
        <f t="shared" si="0"/>
        <v>0</v>
      </c>
      <c r="P36" s="48">
        <f t="shared" si="0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>
      <c r="A37" s="113">
        <v>2</v>
      </c>
      <c r="B37" s="109">
        <v>1</v>
      </c>
      <c r="C37" s="110">
        <v>2</v>
      </c>
      <c r="D37" s="111">
        <v>1</v>
      </c>
      <c r="E37" s="109">
        <v>1</v>
      </c>
      <c r="F37" s="112">
        <v>1</v>
      </c>
      <c r="G37" s="111" t="s">
        <v>50</v>
      </c>
      <c r="H37" s="172">
        <v>6</v>
      </c>
      <c r="I37" s="37"/>
      <c r="J37" s="36"/>
      <c r="K37" s="36"/>
      <c r="L37" s="3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14">
        <v>2</v>
      </c>
      <c r="B38" s="115">
        <v>2</v>
      </c>
      <c r="C38" s="104"/>
      <c r="D38" s="105"/>
      <c r="E38" s="106"/>
      <c r="F38" s="107"/>
      <c r="G38" s="108" t="s">
        <v>51</v>
      </c>
      <c r="H38" s="172">
        <v>7</v>
      </c>
      <c r="I38" s="38">
        <f>I39</f>
        <v>1</v>
      </c>
      <c r="J38" s="38">
        <f>J39</f>
        <v>0.2</v>
      </c>
      <c r="K38" s="38">
        <f>K39</f>
        <v>0</v>
      </c>
      <c r="L38" s="38">
        <f>L39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13">
        <v>2</v>
      </c>
      <c r="B39" s="109">
        <v>2</v>
      </c>
      <c r="C39" s="110">
        <v>1</v>
      </c>
      <c r="D39" s="111"/>
      <c r="E39" s="109"/>
      <c r="F39" s="112"/>
      <c r="G39" s="111" t="s">
        <v>51</v>
      </c>
      <c r="H39" s="172">
        <v>8</v>
      </c>
      <c r="I39" s="46">
        <f>I40+I41+I42+I43+I44+I45+I46+I47+I48+I49+I50+I51+I52+I53+I54+I55</f>
        <v>1</v>
      </c>
      <c r="J39" s="46">
        <f>J55+J54+J53+J52+J51+J50+J49+J48+J47+J46+J45+J44+J43+J42+J41+J40</f>
        <v>0.2</v>
      </c>
      <c r="K39" s="46">
        <f>K55+K54+K53+K52+K51+K50+K49+K48+K47+K46+K45+K44+K43+K42+K41+K40</f>
        <v>0</v>
      </c>
      <c r="L39" s="46">
        <f>L55+L54+L53+L52+L51+L50+L49+L48+L47+L46+L45+L44+L43+L42+L41+L40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16">
        <v>2</v>
      </c>
      <c r="B40" s="117">
        <v>2</v>
      </c>
      <c r="C40" s="118">
        <v>1</v>
      </c>
      <c r="D40" s="119">
        <v>1</v>
      </c>
      <c r="E40" s="117">
        <v>1</v>
      </c>
      <c r="F40" s="120">
        <v>1</v>
      </c>
      <c r="G40" s="119" t="s">
        <v>12</v>
      </c>
      <c r="H40" s="172">
        <v>9</v>
      </c>
      <c r="I40" s="37"/>
      <c r="J40" s="36"/>
      <c r="K40" s="36"/>
      <c r="L40" s="3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customHeight="1">
      <c r="A41" s="116">
        <v>2</v>
      </c>
      <c r="B41" s="117">
        <v>2</v>
      </c>
      <c r="C41" s="118">
        <v>1</v>
      </c>
      <c r="D41" s="119">
        <v>1</v>
      </c>
      <c r="E41" s="117">
        <v>1</v>
      </c>
      <c r="F41" s="121">
        <v>2</v>
      </c>
      <c r="G41" s="119" t="s">
        <v>13</v>
      </c>
      <c r="H41" s="172">
        <v>10</v>
      </c>
      <c r="I41" s="37"/>
      <c r="J41" s="36"/>
      <c r="K41" s="36"/>
      <c r="L41" s="3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25" customHeight="1">
      <c r="A42" s="116">
        <v>2</v>
      </c>
      <c r="B42" s="117">
        <v>2</v>
      </c>
      <c r="C42" s="118">
        <v>1</v>
      </c>
      <c r="D42" s="119">
        <v>1</v>
      </c>
      <c r="E42" s="117">
        <v>1</v>
      </c>
      <c r="F42" s="121">
        <v>5</v>
      </c>
      <c r="G42" s="119" t="s">
        <v>14</v>
      </c>
      <c r="H42" s="172">
        <v>11</v>
      </c>
      <c r="I42" s="37"/>
      <c r="J42" s="36"/>
      <c r="K42" s="36"/>
      <c r="L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customHeight="1">
      <c r="A43" s="116">
        <v>2</v>
      </c>
      <c r="B43" s="117">
        <v>2</v>
      </c>
      <c r="C43" s="118">
        <v>1</v>
      </c>
      <c r="D43" s="119">
        <v>1</v>
      </c>
      <c r="E43" s="117">
        <v>1</v>
      </c>
      <c r="F43" s="121">
        <v>6</v>
      </c>
      <c r="G43" s="119" t="s">
        <v>15</v>
      </c>
      <c r="H43" s="172">
        <v>12</v>
      </c>
      <c r="I43" s="37"/>
      <c r="J43" s="36"/>
      <c r="K43" s="36"/>
      <c r="L43" s="3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0.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>
        <v>7</v>
      </c>
      <c r="G44" s="125" t="s">
        <v>52</v>
      </c>
      <c r="H44" s="172">
        <v>13</v>
      </c>
      <c r="I44" s="37"/>
      <c r="J44" s="36"/>
      <c r="K44" s="36"/>
      <c r="L44" s="3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0.5" customHeight="1">
      <c r="A45" s="116">
        <v>2</v>
      </c>
      <c r="B45" s="117">
        <v>2</v>
      </c>
      <c r="C45" s="118">
        <v>1</v>
      </c>
      <c r="D45" s="119">
        <v>1</v>
      </c>
      <c r="E45" s="117">
        <v>1</v>
      </c>
      <c r="F45" s="121">
        <v>8</v>
      </c>
      <c r="G45" s="119" t="s">
        <v>16</v>
      </c>
      <c r="H45" s="172">
        <v>14</v>
      </c>
      <c r="I45" s="37"/>
      <c r="J45" s="36"/>
      <c r="K45" s="36"/>
      <c r="L45" s="3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25" customHeight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6">
        <v>10</v>
      </c>
      <c r="G46" s="125" t="s">
        <v>17</v>
      </c>
      <c r="H46" s="172">
        <v>15</v>
      </c>
      <c r="I46" s="37">
        <v>0.5</v>
      </c>
      <c r="J46" s="36">
        <v>0.2</v>
      </c>
      <c r="K46" s="36"/>
      <c r="L46" s="3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2.5" customHeight="1">
      <c r="A47" s="116">
        <v>2</v>
      </c>
      <c r="B47" s="117">
        <v>2</v>
      </c>
      <c r="C47" s="118">
        <v>1</v>
      </c>
      <c r="D47" s="119">
        <v>1</v>
      </c>
      <c r="E47" s="117">
        <v>1</v>
      </c>
      <c r="F47" s="121">
        <v>11</v>
      </c>
      <c r="G47" s="119" t="s">
        <v>53</v>
      </c>
      <c r="H47" s="172">
        <v>16</v>
      </c>
      <c r="I47" s="37"/>
      <c r="J47" s="36"/>
      <c r="K47" s="3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27">
        <v>2</v>
      </c>
      <c r="B48" s="128">
        <v>2</v>
      </c>
      <c r="C48" s="129">
        <v>1</v>
      </c>
      <c r="D48" s="129">
        <v>1</v>
      </c>
      <c r="E48" s="129">
        <v>1</v>
      </c>
      <c r="F48" s="130">
        <v>12</v>
      </c>
      <c r="G48" s="131" t="s">
        <v>18</v>
      </c>
      <c r="H48" s="172">
        <v>17</v>
      </c>
      <c r="I48" s="40"/>
      <c r="J48" s="36"/>
      <c r="K48" s="36"/>
      <c r="L48" s="3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4.75" customHeight="1">
      <c r="A49" s="116">
        <v>2</v>
      </c>
      <c r="B49" s="117">
        <v>2</v>
      </c>
      <c r="C49" s="118">
        <v>1</v>
      </c>
      <c r="D49" s="118">
        <v>1</v>
      </c>
      <c r="E49" s="118">
        <v>1</v>
      </c>
      <c r="F49" s="121">
        <v>14</v>
      </c>
      <c r="G49" s="119" t="s">
        <v>19</v>
      </c>
      <c r="H49" s="172">
        <v>18</v>
      </c>
      <c r="I49" s="37"/>
      <c r="J49" s="36"/>
      <c r="K49" s="36"/>
      <c r="L49" s="3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16">
        <v>2</v>
      </c>
      <c r="B50" s="117">
        <v>2</v>
      </c>
      <c r="C50" s="118">
        <v>1</v>
      </c>
      <c r="D50" s="118">
        <v>1</v>
      </c>
      <c r="E50" s="118">
        <v>1</v>
      </c>
      <c r="F50" s="121">
        <v>15</v>
      </c>
      <c r="G50" s="119" t="s">
        <v>20</v>
      </c>
      <c r="H50" s="172">
        <v>19</v>
      </c>
      <c r="I50" s="37"/>
      <c r="J50" s="36"/>
      <c r="K50" s="36"/>
      <c r="L50" s="3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16">
        <v>2</v>
      </c>
      <c r="B51" s="117">
        <v>2</v>
      </c>
      <c r="C51" s="118">
        <v>1</v>
      </c>
      <c r="D51" s="118">
        <v>1</v>
      </c>
      <c r="E51" s="118">
        <v>1</v>
      </c>
      <c r="F51" s="121">
        <v>16</v>
      </c>
      <c r="G51" s="119" t="s">
        <v>21</v>
      </c>
      <c r="H51" s="172">
        <v>20</v>
      </c>
      <c r="I51" s="37"/>
      <c r="J51" s="36"/>
      <c r="K51" s="36"/>
      <c r="L51" s="3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1.75" customHeight="1">
      <c r="A52" s="116">
        <v>2</v>
      </c>
      <c r="B52" s="117">
        <v>2</v>
      </c>
      <c r="C52" s="118">
        <v>1</v>
      </c>
      <c r="D52" s="118">
        <v>1</v>
      </c>
      <c r="E52" s="118">
        <v>1</v>
      </c>
      <c r="F52" s="121">
        <v>17</v>
      </c>
      <c r="G52" s="119" t="s">
        <v>54</v>
      </c>
      <c r="H52" s="172">
        <v>21</v>
      </c>
      <c r="I52" s="37"/>
      <c r="J52" s="36"/>
      <c r="K52" s="36"/>
      <c r="L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customHeight="1">
      <c r="A53" s="116">
        <v>2</v>
      </c>
      <c r="B53" s="117">
        <v>2</v>
      </c>
      <c r="C53" s="118">
        <v>1</v>
      </c>
      <c r="D53" s="118">
        <v>1</v>
      </c>
      <c r="E53" s="118">
        <v>1</v>
      </c>
      <c r="F53" s="121">
        <v>18</v>
      </c>
      <c r="G53" s="119" t="s">
        <v>94</v>
      </c>
      <c r="H53" s="172">
        <v>22</v>
      </c>
      <c r="I53" s="37"/>
      <c r="J53" s="36"/>
      <c r="K53" s="36"/>
      <c r="L53" s="3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customHeight="1">
      <c r="A54" s="116">
        <v>2</v>
      </c>
      <c r="B54" s="117">
        <v>2</v>
      </c>
      <c r="C54" s="118">
        <v>1</v>
      </c>
      <c r="D54" s="118">
        <v>1</v>
      </c>
      <c r="E54" s="118">
        <v>1</v>
      </c>
      <c r="F54" s="121">
        <v>20</v>
      </c>
      <c r="G54" s="119" t="s">
        <v>84</v>
      </c>
      <c r="H54" s="172">
        <v>23</v>
      </c>
      <c r="I54" s="37">
        <v>0.5</v>
      </c>
      <c r="J54" s="36"/>
      <c r="K54" s="36"/>
      <c r="L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25" customHeight="1">
      <c r="A55" s="116">
        <v>2</v>
      </c>
      <c r="B55" s="117">
        <v>2</v>
      </c>
      <c r="C55" s="118">
        <v>1</v>
      </c>
      <c r="D55" s="118">
        <v>1</v>
      </c>
      <c r="E55" s="118">
        <v>1</v>
      </c>
      <c r="F55" s="121">
        <v>30</v>
      </c>
      <c r="G55" s="119" t="s">
        <v>22</v>
      </c>
      <c r="H55" s="172">
        <v>24</v>
      </c>
      <c r="I55" s="37"/>
      <c r="J55" s="36"/>
      <c r="K55" s="36"/>
      <c r="L55" s="3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customHeight="1">
      <c r="A56" s="132">
        <v>2</v>
      </c>
      <c r="B56" s="133">
        <v>3</v>
      </c>
      <c r="C56" s="103"/>
      <c r="D56" s="104"/>
      <c r="E56" s="104"/>
      <c r="F56" s="107"/>
      <c r="G56" s="134" t="s">
        <v>23</v>
      </c>
      <c r="H56" s="172">
        <v>25</v>
      </c>
      <c r="I56" s="42">
        <f>I57</f>
        <v>0</v>
      </c>
      <c r="J56" s="42">
        <f>J57</f>
        <v>0</v>
      </c>
      <c r="K56" s="42">
        <f>K57</f>
        <v>0</v>
      </c>
      <c r="L56" s="42">
        <f>L57</f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6.5" customHeight="1">
      <c r="A57" s="113">
        <v>2</v>
      </c>
      <c r="B57" s="109">
        <v>3</v>
      </c>
      <c r="C57" s="110">
        <v>1</v>
      </c>
      <c r="D57" s="110"/>
      <c r="E57" s="110"/>
      <c r="F57" s="112"/>
      <c r="G57" s="111" t="s">
        <v>24</v>
      </c>
      <c r="H57" s="172">
        <v>26</v>
      </c>
      <c r="I57" s="46">
        <f>I58+I60</f>
        <v>0</v>
      </c>
      <c r="J57" s="46">
        <f>J58+J60</f>
        <v>0</v>
      </c>
      <c r="K57" s="46">
        <f>K58+K60</f>
        <v>0</v>
      </c>
      <c r="L57" s="46">
        <f>L58+L60</f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 customHeight="1">
      <c r="A58" s="106">
        <v>2</v>
      </c>
      <c r="B58" s="104">
        <v>3</v>
      </c>
      <c r="C58" s="104">
        <v>1</v>
      </c>
      <c r="D58" s="104">
        <v>2</v>
      </c>
      <c r="E58" s="104"/>
      <c r="F58" s="107"/>
      <c r="G58" s="105" t="s">
        <v>25</v>
      </c>
      <c r="H58" s="172">
        <v>27</v>
      </c>
      <c r="I58" s="42">
        <f>I59</f>
        <v>0</v>
      </c>
      <c r="J58" s="42">
        <f aca="true" t="shared" si="1" ref="J58:P58">J59</f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customHeight="1">
      <c r="A59" s="117">
        <v>2</v>
      </c>
      <c r="B59" s="118">
        <v>3</v>
      </c>
      <c r="C59" s="118">
        <v>1</v>
      </c>
      <c r="D59" s="118">
        <v>2</v>
      </c>
      <c r="E59" s="118">
        <v>1</v>
      </c>
      <c r="F59" s="121">
        <v>3</v>
      </c>
      <c r="G59" s="116" t="s">
        <v>55</v>
      </c>
      <c r="H59" s="172">
        <v>28</v>
      </c>
      <c r="I59" s="37"/>
      <c r="J59" s="37"/>
      <c r="K59" s="37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1.25" customHeight="1">
      <c r="A60" s="109">
        <v>2</v>
      </c>
      <c r="B60" s="110">
        <v>3</v>
      </c>
      <c r="C60" s="110">
        <v>1</v>
      </c>
      <c r="D60" s="110">
        <v>3</v>
      </c>
      <c r="E60" s="110"/>
      <c r="F60" s="112"/>
      <c r="G60" s="113" t="s">
        <v>56</v>
      </c>
      <c r="H60" s="172">
        <v>29</v>
      </c>
      <c r="I60" s="46">
        <f>I61</f>
        <v>0</v>
      </c>
      <c r="J60" s="46">
        <f aca="true" t="shared" si="2" ref="J60:P60">J61</f>
        <v>0</v>
      </c>
      <c r="K60" s="46">
        <f t="shared" si="2"/>
        <v>0</v>
      </c>
      <c r="L60" s="46">
        <f t="shared" si="2"/>
        <v>0</v>
      </c>
      <c r="M60" s="46">
        <f t="shared" si="2"/>
        <v>0</v>
      </c>
      <c r="N60" s="46">
        <f t="shared" si="2"/>
        <v>0</v>
      </c>
      <c r="O60" s="46">
        <f t="shared" si="2"/>
        <v>0</v>
      </c>
      <c r="P60" s="46">
        <f t="shared" si="2"/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0.5" customHeight="1">
      <c r="A61" s="123">
        <v>2</v>
      </c>
      <c r="B61" s="124">
        <v>3</v>
      </c>
      <c r="C61" s="124">
        <v>1</v>
      </c>
      <c r="D61" s="124">
        <v>3</v>
      </c>
      <c r="E61" s="124">
        <v>1</v>
      </c>
      <c r="F61" s="126">
        <v>1</v>
      </c>
      <c r="G61" s="122" t="s">
        <v>26</v>
      </c>
      <c r="H61" s="172">
        <v>30</v>
      </c>
      <c r="I61" s="34"/>
      <c r="J61" s="34"/>
      <c r="K61" s="34"/>
      <c r="L61" s="34"/>
      <c r="M61" s="34"/>
      <c r="N61" s="34"/>
      <c r="O61" s="34"/>
      <c r="P61" s="3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102">
        <v>2</v>
      </c>
      <c r="B62" s="135">
        <v>4</v>
      </c>
      <c r="C62" s="135"/>
      <c r="D62" s="135"/>
      <c r="E62" s="135"/>
      <c r="F62" s="136"/>
      <c r="G62" s="137" t="s">
        <v>27</v>
      </c>
      <c r="H62" s="172">
        <v>31</v>
      </c>
      <c r="I62" s="46">
        <f aca="true" t="shared" si="3" ref="I62:L63">I63</f>
        <v>0</v>
      </c>
      <c r="J62" s="47">
        <f t="shared" si="3"/>
        <v>0</v>
      </c>
      <c r="K62" s="47">
        <f t="shared" si="3"/>
        <v>0</v>
      </c>
      <c r="L62" s="48">
        <f t="shared" si="3"/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25" customHeight="1">
      <c r="A63" s="109">
        <v>2</v>
      </c>
      <c r="B63" s="110">
        <v>4</v>
      </c>
      <c r="C63" s="110">
        <v>1</v>
      </c>
      <c r="D63" s="110"/>
      <c r="E63" s="110"/>
      <c r="F63" s="112"/>
      <c r="G63" s="113" t="s">
        <v>57</v>
      </c>
      <c r="H63" s="172">
        <v>32</v>
      </c>
      <c r="I63" s="46">
        <f t="shared" si="3"/>
        <v>0</v>
      </c>
      <c r="J63" s="46">
        <f t="shared" si="3"/>
        <v>0</v>
      </c>
      <c r="K63" s="46">
        <f t="shared" si="3"/>
        <v>0</v>
      </c>
      <c r="L63" s="46">
        <f t="shared" si="3"/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3.5" customHeight="1">
      <c r="A64" s="117">
        <v>2</v>
      </c>
      <c r="B64" s="117">
        <v>4</v>
      </c>
      <c r="C64" s="117">
        <v>1</v>
      </c>
      <c r="D64" s="118">
        <v>1</v>
      </c>
      <c r="E64" s="118">
        <v>1</v>
      </c>
      <c r="F64" s="138">
        <v>2</v>
      </c>
      <c r="G64" s="119" t="s">
        <v>28</v>
      </c>
      <c r="H64" s="172">
        <v>33</v>
      </c>
      <c r="I64" s="37"/>
      <c r="J64" s="37"/>
      <c r="K64" s="37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customHeight="1">
      <c r="A65" s="102">
        <v>2</v>
      </c>
      <c r="B65" s="135">
        <v>5</v>
      </c>
      <c r="C65" s="102"/>
      <c r="D65" s="135"/>
      <c r="E65" s="135"/>
      <c r="F65" s="139"/>
      <c r="G65" s="140" t="s">
        <v>29</v>
      </c>
      <c r="H65" s="172">
        <v>34</v>
      </c>
      <c r="I65" s="46">
        <f>I66</f>
        <v>0</v>
      </c>
      <c r="J65" s="46">
        <f>J66</f>
        <v>0</v>
      </c>
      <c r="K65" s="46">
        <f>K66</f>
        <v>0</v>
      </c>
      <c r="L65" s="46">
        <f>L66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113">
        <v>2</v>
      </c>
      <c r="B66" s="109">
        <v>5</v>
      </c>
      <c r="C66" s="110">
        <v>3</v>
      </c>
      <c r="D66" s="111"/>
      <c r="E66" s="109"/>
      <c r="F66" s="141"/>
      <c r="G66" s="111" t="s">
        <v>58</v>
      </c>
      <c r="H66" s="172">
        <v>35</v>
      </c>
      <c r="I66" s="46">
        <f>I67</f>
        <v>0</v>
      </c>
      <c r="J66" s="46">
        <f aca="true" t="shared" si="4" ref="J66:P66">J67</f>
        <v>0</v>
      </c>
      <c r="K66" s="46">
        <f t="shared" si="4"/>
        <v>0</v>
      </c>
      <c r="L66" s="46">
        <f t="shared" si="4"/>
        <v>0</v>
      </c>
      <c r="M66" s="46">
        <f t="shared" si="4"/>
        <v>0</v>
      </c>
      <c r="N66" s="46">
        <f t="shared" si="4"/>
        <v>0</v>
      </c>
      <c r="O66" s="46">
        <f t="shared" si="4"/>
        <v>0</v>
      </c>
      <c r="P66" s="46">
        <f t="shared" si="4"/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25" customHeight="1">
      <c r="A67" s="116">
        <v>2</v>
      </c>
      <c r="B67" s="117">
        <v>5</v>
      </c>
      <c r="C67" s="118">
        <v>3</v>
      </c>
      <c r="D67" s="119">
        <v>1</v>
      </c>
      <c r="E67" s="117">
        <v>1</v>
      </c>
      <c r="F67" s="142">
        <v>1</v>
      </c>
      <c r="G67" s="119" t="s">
        <v>30</v>
      </c>
      <c r="H67" s="172">
        <v>36</v>
      </c>
      <c r="I67" s="37"/>
      <c r="J67" s="37"/>
      <c r="K67" s="37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25" customHeight="1">
      <c r="A68" s="137">
        <v>2</v>
      </c>
      <c r="B68" s="102">
        <v>7</v>
      </c>
      <c r="C68" s="102"/>
      <c r="D68" s="135"/>
      <c r="E68" s="135"/>
      <c r="F68" s="136"/>
      <c r="G68" s="140" t="s">
        <v>59</v>
      </c>
      <c r="H68" s="172">
        <v>37</v>
      </c>
      <c r="I68" s="46">
        <f>I69+I71</f>
        <v>0</v>
      </c>
      <c r="J68" s="48">
        <f>J69+J71</f>
        <v>0</v>
      </c>
      <c r="K68" s="48">
        <f>K69+K71</f>
        <v>0</v>
      </c>
      <c r="L68" s="48">
        <f>L69+L71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143">
        <v>2</v>
      </c>
      <c r="B69" s="144">
        <v>7</v>
      </c>
      <c r="C69" s="143">
        <v>2</v>
      </c>
      <c r="D69" s="144"/>
      <c r="E69" s="145"/>
      <c r="F69" s="146"/>
      <c r="G69" s="147" t="s">
        <v>32</v>
      </c>
      <c r="H69" s="172">
        <v>38</v>
      </c>
      <c r="I69" s="163">
        <f>I70</f>
        <v>0</v>
      </c>
      <c r="J69" s="163">
        <f>J70</f>
        <v>0</v>
      </c>
      <c r="K69" s="163">
        <f>K70</f>
        <v>0</v>
      </c>
      <c r="L69" s="163">
        <f>L70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13">
        <v>2</v>
      </c>
      <c r="B70" s="109">
        <v>7</v>
      </c>
      <c r="C70" s="113">
        <v>2</v>
      </c>
      <c r="D70" s="109">
        <v>1</v>
      </c>
      <c r="E70" s="110">
        <v>1</v>
      </c>
      <c r="F70" s="112">
        <v>1</v>
      </c>
      <c r="G70" s="111" t="s">
        <v>60</v>
      </c>
      <c r="H70" s="172">
        <v>39</v>
      </c>
      <c r="I70" s="39"/>
      <c r="J70" s="36"/>
      <c r="K70" s="36"/>
      <c r="L70" s="3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113">
        <v>2</v>
      </c>
      <c r="B71" s="109">
        <v>7</v>
      </c>
      <c r="C71" s="113">
        <v>3</v>
      </c>
      <c r="D71" s="109"/>
      <c r="E71" s="110"/>
      <c r="F71" s="112"/>
      <c r="G71" s="111" t="s">
        <v>61</v>
      </c>
      <c r="H71" s="172">
        <v>40</v>
      </c>
      <c r="I71" s="46">
        <f>I72</f>
        <v>0</v>
      </c>
      <c r="J71" s="48">
        <f aca="true" t="shared" si="5" ref="J71:P71">J72</f>
        <v>0</v>
      </c>
      <c r="K71" s="48">
        <f t="shared" si="5"/>
        <v>0</v>
      </c>
      <c r="L71" s="48">
        <f t="shared" si="5"/>
        <v>0</v>
      </c>
      <c r="M71" s="48">
        <f t="shared" si="5"/>
        <v>0</v>
      </c>
      <c r="N71" s="48">
        <f t="shared" si="5"/>
        <v>0</v>
      </c>
      <c r="O71" s="48">
        <f t="shared" si="5"/>
        <v>0</v>
      </c>
      <c r="P71" s="48">
        <f t="shared" si="5"/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148">
        <v>2</v>
      </c>
      <c r="B72" s="106">
        <v>7</v>
      </c>
      <c r="C72" s="148">
        <v>3</v>
      </c>
      <c r="D72" s="106">
        <v>1</v>
      </c>
      <c r="E72" s="104">
        <v>1</v>
      </c>
      <c r="F72" s="107">
        <v>1</v>
      </c>
      <c r="G72" s="105" t="s">
        <v>62</v>
      </c>
      <c r="H72" s="172">
        <v>41</v>
      </c>
      <c r="I72" s="45"/>
      <c r="J72" s="35"/>
      <c r="K72" s="35"/>
      <c r="L72" s="3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customHeight="1">
      <c r="A73" s="137">
        <v>2</v>
      </c>
      <c r="B73" s="137">
        <v>8</v>
      </c>
      <c r="C73" s="102"/>
      <c r="D73" s="115"/>
      <c r="E73" s="103"/>
      <c r="F73" s="149"/>
      <c r="G73" s="108" t="s">
        <v>33</v>
      </c>
      <c r="H73" s="172">
        <v>42</v>
      </c>
      <c r="I73" s="42">
        <f>I74</f>
        <v>0</v>
      </c>
      <c r="J73" s="43">
        <f>J74</f>
        <v>0</v>
      </c>
      <c r="K73" s="44">
        <f>K74</f>
        <v>0</v>
      </c>
      <c r="L73" s="42">
        <f>L74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143">
        <v>2</v>
      </c>
      <c r="B74" s="143">
        <v>8</v>
      </c>
      <c r="C74" s="143">
        <v>1</v>
      </c>
      <c r="D74" s="144"/>
      <c r="E74" s="145"/>
      <c r="F74" s="146"/>
      <c r="G74" s="105" t="s">
        <v>33</v>
      </c>
      <c r="H74" s="172">
        <v>43</v>
      </c>
      <c r="I74" s="42">
        <f>I75+I77</f>
        <v>0</v>
      </c>
      <c r="J74" s="43">
        <f>J75+J77</f>
        <v>0</v>
      </c>
      <c r="K74" s="44">
        <f>K75+K77</f>
        <v>0</v>
      </c>
      <c r="L74" s="42">
        <f>L75+L77</f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3.5" customHeight="1">
      <c r="A75" s="113">
        <v>2</v>
      </c>
      <c r="B75" s="109">
        <v>8</v>
      </c>
      <c r="C75" s="111">
        <v>1</v>
      </c>
      <c r="D75" s="109">
        <v>1</v>
      </c>
      <c r="E75" s="110"/>
      <c r="F75" s="112"/>
      <c r="G75" s="111" t="s">
        <v>30</v>
      </c>
      <c r="H75" s="172">
        <v>44</v>
      </c>
      <c r="I75" s="46">
        <f>I76</f>
        <v>0</v>
      </c>
      <c r="J75" s="48">
        <f aca="true" t="shared" si="6" ref="J75:P75">J76</f>
        <v>0</v>
      </c>
      <c r="K75" s="48">
        <f t="shared" si="6"/>
        <v>0</v>
      </c>
      <c r="L75" s="48">
        <f t="shared" si="6"/>
        <v>0</v>
      </c>
      <c r="M75" s="48">
        <f t="shared" si="6"/>
        <v>0</v>
      </c>
      <c r="N75" s="48">
        <f t="shared" si="6"/>
        <v>0</v>
      </c>
      <c r="O75" s="48">
        <f t="shared" si="6"/>
        <v>0</v>
      </c>
      <c r="P75" s="48">
        <f t="shared" si="6"/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143">
        <v>2</v>
      </c>
      <c r="B76" s="150">
        <v>8</v>
      </c>
      <c r="C76" s="151">
        <v>1</v>
      </c>
      <c r="D76" s="150">
        <v>1</v>
      </c>
      <c r="E76" s="152">
        <v>1</v>
      </c>
      <c r="F76" s="153">
        <v>2</v>
      </c>
      <c r="G76" s="151" t="s">
        <v>63</v>
      </c>
      <c r="H76" s="172">
        <v>45</v>
      </c>
      <c r="I76" s="164"/>
      <c r="J76" s="41"/>
      <c r="K76" s="41"/>
      <c r="L76" s="4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3.5" customHeight="1">
      <c r="A77" s="113">
        <v>2</v>
      </c>
      <c r="B77" s="109">
        <v>8</v>
      </c>
      <c r="C77" s="111">
        <v>1</v>
      </c>
      <c r="D77" s="109">
        <v>2</v>
      </c>
      <c r="E77" s="110"/>
      <c r="F77" s="112"/>
      <c r="G77" s="111" t="s">
        <v>31</v>
      </c>
      <c r="H77" s="172">
        <v>46</v>
      </c>
      <c r="I77" s="46">
        <f>I78</f>
        <v>0</v>
      </c>
      <c r="J77" s="48">
        <f>J78</f>
        <v>0</v>
      </c>
      <c r="K77" s="48">
        <f>K78</f>
        <v>0</v>
      </c>
      <c r="L77" s="48">
        <f>L78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143">
        <v>2</v>
      </c>
      <c r="B78" s="144">
        <v>8</v>
      </c>
      <c r="C78" s="147">
        <v>1</v>
      </c>
      <c r="D78" s="144">
        <v>2</v>
      </c>
      <c r="E78" s="145">
        <v>1</v>
      </c>
      <c r="F78" s="146">
        <v>1</v>
      </c>
      <c r="G78" s="147" t="s">
        <v>85</v>
      </c>
      <c r="H78" s="172">
        <v>47</v>
      </c>
      <c r="I78" s="165"/>
      <c r="J78" s="50"/>
      <c r="K78" s="50"/>
      <c r="L78" s="5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8.75" customHeight="1">
      <c r="A79" s="98">
        <v>3</v>
      </c>
      <c r="B79" s="100"/>
      <c r="C79" s="98"/>
      <c r="D79" s="99"/>
      <c r="E79" s="99"/>
      <c r="F79" s="101"/>
      <c r="G79" s="154" t="s">
        <v>34</v>
      </c>
      <c r="H79" s="172">
        <v>48</v>
      </c>
      <c r="I79" s="31">
        <f>I80+I99+I103</f>
        <v>0</v>
      </c>
      <c r="J79" s="31">
        <f>J80+J99+J103</f>
        <v>0</v>
      </c>
      <c r="K79" s="31">
        <f>K80+K99+K103</f>
        <v>0</v>
      </c>
      <c r="L79" s="31">
        <f>L80+L99+L103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24" customHeight="1">
      <c r="A80" s="137">
        <v>3</v>
      </c>
      <c r="B80" s="102">
        <v>1</v>
      </c>
      <c r="C80" s="115"/>
      <c r="D80" s="103"/>
      <c r="E80" s="103"/>
      <c r="F80" s="149"/>
      <c r="G80" s="134" t="s">
        <v>35</v>
      </c>
      <c r="H80" s="172">
        <v>49</v>
      </c>
      <c r="I80" s="46">
        <f>I81+I93</f>
        <v>0</v>
      </c>
      <c r="J80" s="46">
        <f>J81+J93</f>
        <v>0</v>
      </c>
      <c r="K80" s="46">
        <f>K81+K93</f>
        <v>0</v>
      </c>
      <c r="L80" s="46">
        <f>L81+L93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customHeight="1">
      <c r="A81" s="106">
        <v>3</v>
      </c>
      <c r="B81" s="105">
        <v>1</v>
      </c>
      <c r="C81" s="106">
        <v>1</v>
      </c>
      <c r="D81" s="104"/>
      <c r="E81" s="104"/>
      <c r="F81" s="155"/>
      <c r="G81" s="113" t="s">
        <v>36</v>
      </c>
      <c r="H81" s="172">
        <v>50</v>
      </c>
      <c r="I81" s="42">
        <f>I82+I84+I88+I91</f>
        <v>0</v>
      </c>
      <c r="J81" s="42">
        <f>J91+J88+J84+J82</f>
        <v>0</v>
      </c>
      <c r="K81" s="42">
        <f>K91+K88+K84+K82</f>
        <v>0</v>
      </c>
      <c r="L81" s="42">
        <f>L91+L88+L84+L82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25" customHeight="1">
      <c r="A82" s="109">
        <v>3</v>
      </c>
      <c r="B82" s="111">
        <v>1</v>
      </c>
      <c r="C82" s="109">
        <v>1</v>
      </c>
      <c r="D82" s="110">
        <v>1</v>
      </c>
      <c r="E82" s="110"/>
      <c r="F82" s="156"/>
      <c r="G82" s="113" t="s">
        <v>37</v>
      </c>
      <c r="H82" s="172">
        <v>51</v>
      </c>
      <c r="I82" s="46">
        <f>I83</f>
        <v>0</v>
      </c>
      <c r="J82" s="46">
        <f aca="true" t="shared" si="7" ref="J82:P82">J83</f>
        <v>0</v>
      </c>
      <c r="K82" s="46">
        <f t="shared" si="7"/>
        <v>0</v>
      </c>
      <c r="L82" s="46">
        <f t="shared" si="7"/>
        <v>0</v>
      </c>
      <c r="M82" s="46">
        <f t="shared" si="7"/>
        <v>0</v>
      </c>
      <c r="N82" s="46">
        <f t="shared" si="7"/>
        <v>0</v>
      </c>
      <c r="O82" s="46">
        <f t="shared" si="7"/>
        <v>0</v>
      </c>
      <c r="P82" s="46">
        <f t="shared" si="7"/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25" customHeight="1">
      <c r="A83" s="109">
        <v>3</v>
      </c>
      <c r="B83" s="111">
        <v>1</v>
      </c>
      <c r="C83" s="109">
        <v>1</v>
      </c>
      <c r="D83" s="110">
        <v>1</v>
      </c>
      <c r="E83" s="110">
        <v>1</v>
      </c>
      <c r="F83" s="141">
        <v>1</v>
      </c>
      <c r="G83" s="111" t="s">
        <v>37</v>
      </c>
      <c r="H83" s="172">
        <v>52</v>
      </c>
      <c r="I83" s="39"/>
      <c r="J83" s="37"/>
      <c r="K83" s="37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customHeight="1">
      <c r="A84" s="106">
        <v>3</v>
      </c>
      <c r="B84" s="104">
        <v>1</v>
      </c>
      <c r="C84" s="104">
        <v>1</v>
      </c>
      <c r="D84" s="104">
        <v>2</v>
      </c>
      <c r="E84" s="104"/>
      <c r="F84" s="107"/>
      <c r="G84" s="105" t="s">
        <v>64</v>
      </c>
      <c r="H84" s="172">
        <v>53</v>
      </c>
      <c r="I84" s="42">
        <f>I85+I86+I87</f>
        <v>0</v>
      </c>
      <c r="J84" s="42">
        <f>J85+J86+J87</f>
        <v>0</v>
      </c>
      <c r="K84" s="42">
        <f>K85+K86+K87</f>
        <v>0</v>
      </c>
      <c r="L84" s="42">
        <f>L85+L86+L87</f>
        <v>0</v>
      </c>
      <c r="M84" s="42">
        <f>M87+M86+M85</f>
        <v>0</v>
      </c>
      <c r="N84" s="42">
        <f>N87+N86+N85</f>
        <v>0</v>
      </c>
      <c r="O84" s="42">
        <f>O87+O86+O85</f>
        <v>0</v>
      </c>
      <c r="P84" s="42">
        <f>P87+P86+P85</f>
        <v>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25" customHeight="1">
      <c r="A85" s="106">
        <v>3</v>
      </c>
      <c r="B85" s="104">
        <v>1</v>
      </c>
      <c r="C85" s="104">
        <v>1</v>
      </c>
      <c r="D85" s="104">
        <v>2</v>
      </c>
      <c r="E85" s="104">
        <v>1</v>
      </c>
      <c r="F85" s="107">
        <v>1</v>
      </c>
      <c r="G85" s="105" t="s">
        <v>38</v>
      </c>
      <c r="H85" s="172">
        <v>54</v>
      </c>
      <c r="I85" s="45"/>
      <c r="J85" s="34"/>
      <c r="K85" s="34"/>
      <c r="L85" s="49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109">
        <v>3</v>
      </c>
      <c r="B86" s="110">
        <v>1</v>
      </c>
      <c r="C86" s="110">
        <v>1</v>
      </c>
      <c r="D86" s="110">
        <v>2</v>
      </c>
      <c r="E86" s="110">
        <v>1</v>
      </c>
      <c r="F86" s="112">
        <v>2</v>
      </c>
      <c r="G86" s="111" t="s">
        <v>39</v>
      </c>
      <c r="H86" s="172">
        <v>55</v>
      </c>
      <c r="I86" s="39"/>
      <c r="J86" s="37"/>
      <c r="K86" s="37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0.5" customHeight="1">
      <c r="A87" s="106">
        <v>3</v>
      </c>
      <c r="B87" s="104">
        <v>1</v>
      </c>
      <c r="C87" s="104">
        <v>1</v>
      </c>
      <c r="D87" s="104">
        <v>2</v>
      </c>
      <c r="E87" s="104">
        <v>1</v>
      </c>
      <c r="F87" s="107">
        <v>3</v>
      </c>
      <c r="G87" s="105" t="s">
        <v>65</v>
      </c>
      <c r="H87" s="172">
        <v>56</v>
      </c>
      <c r="I87" s="45"/>
      <c r="J87" s="34"/>
      <c r="K87" s="34"/>
      <c r="L87" s="4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25" customHeight="1">
      <c r="A88" s="109">
        <v>3</v>
      </c>
      <c r="B88" s="110">
        <v>1</v>
      </c>
      <c r="C88" s="110">
        <v>1</v>
      </c>
      <c r="D88" s="110">
        <v>3</v>
      </c>
      <c r="E88" s="110"/>
      <c r="F88" s="112"/>
      <c r="G88" s="111" t="s">
        <v>66</v>
      </c>
      <c r="H88" s="172">
        <v>57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25" customHeight="1">
      <c r="A89" s="109">
        <v>3</v>
      </c>
      <c r="B89" s="110">
        <v>1</v>
      </c>
      <c r="C89" s="110">
        <v>1</v>
      </c>
      <c r="D89" s="110">
        <v>3</v>
      </c>
      <c r="E89" s="110">
        <v>1</v>
      </c>
      <c r="F89" s="112">
        <v>1</v>
      </c>
      <c r="G89" s="111" t="s">
        <v>40</v>
      </c>
      <c r="H89" s="172">
        <v>58</v>
      </c>
      <c r="I89" s="39"/>
      <c r="J89" s="37"/>
      <c r="K89" s="37"/>
      <c r="L89" s="4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09">
        <v>3</v>
      </c>
      <c r="B90" s="110">
        <v>1</v>
      </c>
      <c r="C90" s="110">
        <v>1</v>
      </c>
      <c r="D90" s="110">
        <v>3</v>
      </c>
      <c r="E90" s="110">
        <v>1</v>
      </c>
      <c r="F90" s="112">
        <v>2</v>
      </c>
      <c r="G90" s="111" t="s">
        <v>67</v>
      </c>
      <c r="H90" s="172">
        <v>59</v>
      </c>
      <c r="I90" s="45"/>
      <c r="J90" s="37"/>
      <c r="K90" s="37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customHeight="1">
      <c r="A91" s="109">
        <v>3</v>
      </c>
      <c r="B91" s="110">
        <v>1</v>
      </c>
      <c r="C91" s="110">
        <v>1</v>
      </c>
      <c r="D91" s="110">
        <v>5</v>
      </c>
      <c r="E91" s="110"/>
      <c r="F91" s="112"/>
      <c r="G91" s="111" t="s">
        <v>68</v>
      </c>
      <c r="H91" s="172">
        <v>60</v>
      </c>
      <c r="I91" s="46">
        <f>I92</f>
        <v>0</v>
      </c>
      <c r="J91" s="46">
        <f>J92</f>
        <v>0</v>
      </c>
      <c r="K91" s="46">
        <f>K92</f>
        <v>0</v>
      </c>
      <c r="L91" s="46">
        <f>L92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117">
        <v>3</v>
      </c>
      <c r="B92" s="118">
        <v>1</v>
      </c>
      <c r="C92" s="118">
        <v>1</v>
      </c>
      <c r="D92" s="118">
        <v>5</v>
      </c>
      <c r="E92" s="118">
        <v>1</v>
      </c>
      <c r="F92" s="121">
        <v>1</v>
      </c>
      <c r="G92" s="119" t="s">
        <v>68</v>
      </c>
      <c r="H92" s="172">
        <v>61</v>
      </c>
      <c r="I92" s="34"/>
      <c r="J92" s="37"/>
      <c r="K92" s="37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144">
        <v>3</v>
      </c>
      <c r="B93" s="145">
        <v>1</v>
      </c>
      <c r="C93" s="145">
        <v>2</v>
      </c>
      <c r="D93" s="145"/>
      <c r="E93" s="145"/>
      <c r="F93" s="146"/>
      <c r="G93" s="147" t="s">
        <v>41</v>
      </c>
      <c r="H93" s="172">
        <v>62</v>
      </c>
      <c r="I93" s="46">
        <f aca="true" t="shared" si="8" ref="I93:P93">I94</f>
        <v>0</v>
      </c>
      <c r="J93" s="46">
        <f t="shared" si="8"/>
        <v>0</v>
      </c>
      <c r="K93" s="46">
        <f t="shared" si="8"/>
        <v>0</v>
      </c>
      <c r="L93" s="46">
        <f t="shared" si="8"/>
        <v>0</v>
      </c>
      <c r="M93" s="46">
        <f t="shared" si="8"/>
        <v>0</v>
      </c>
      <c r="N93" s="46">
        <f t="shared" si="8"/>
        <v>0</v>
      </c>
      <c r="O93" s="46">
        <f t="shared" si="8"/>
        <v>0</v>
      </c>
      <c r="P93" s="46">
        <f t="shared" si="8"/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109">
        <v>3</v>
      </c>
      <c r="B94" s="110">
        <v>1</v>
      </c>
      <c r="C94" s="110">
        <v>2</v>
      </c>
      <c r="D94" s="110">
        <v>1</v>
      </c>
      <c r="E94" s="110"/>
      <c r="F94" s="112"/>
      <c r="G94" s="111" t="s">
        <v>42</v>
      </c>
      <c r="H94" s="172">
        <v>63</v>
      </c>
      <c r="I94" s="42">
        <f>I95+I96</f>
        <v>0</v>
      </c>
      <c r="J94" s="42">
        <f aca="true" t="shared" si="9" ref="J94:P94">J95+J96</f>
        <v>0</v>
      </c>
      <c r="K94" s="42">
        <f t="shared" si="9"/>
        <v>0</v>
      </c>
      <c r="L94" s="42">
        <f t="shared" si="9"/>
        <v>0</v>
      </c>
      <c r="M94" s="42">
        <f t="shared" si="9"/>
        <v>0</v>
      </c>
      <c r="N94" s="42">
        <f t="shared" si="9"/>
        <v>0</v>
      </c>
      <c r="O94" s="42">
        <f t="shared" si="9"/>
        <v>0</v>
      </c>
      <c r="P94" s="42">
        <f t="shared" si="9"/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23.25" customHeight="1">
      <c r="A95" s="109">
        <v>3</v>
      </c>
      <c r="B95" s="110">
        <v>1</v>
      </c>
      <c r="C95" s="110">
        <v>2</v>
      </c>
      <c r="D95" s="110">
        <v>1</v>
      </c>
      <c r="E95" s="110">
        <v>1</v>
      </c>
      <c r="F95" s="112">
        <v>2</v>
      </c>
      <c r="G95" s="111" t="s">
        <v>9</v>
      </c>
      <c r="H95" s="172">
        <v>64</v>
      </c>
      <c r="I95" s="37"/>
      <c r="J95" s="37"/>
      <c r="K95" s="37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>
      <c r="A96" s="144">
        <v>3</v>
      </c>
      <c r="B96" s="152">
        <v>1</v>
      </c>
      <c r="C96" s="152">
        <v>2</v>
      </c>
      <c r="D96" s="150">
        <v>1</v>
      </c>
      <c r="E96" s="152">
        <v>1</v>
      </c>
      <c r="F96" s="153">
        <v>5</v>
      </c>
      <c r="G96" s="151" t="s">
        <v>69</v>
      </c>
      <c r="H96" s="172">
        <v>65</v>
      </c>
      <c r="I96" s="37"/>
      <c r="J96" s="37"/>
      <c r="K96" s="37"/>
      <c r="L96" s="4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24" customHeight="1">
      <c r="A97" s="106">
        <v>3</v>
      </c>
      <c r="B97" s="104">
        <v>1</v>
      </c>
      <c r="C97" s="104">
        <v>4</v>
      </c>
      <c r="D97" s="104"/>
      <c r="E97" s="104"/>
      <c r="F97" s="107"/>
      <c r="G97" s="105" t="s">
        <v>73</v>
      </c>
      <c r="H97" s="172">
        <v>66</v>
      </c>
      <c r="I97" s="42">
        <f>I98</f>
        <v>0</v>
      </c>
      <c r="J97" s="42">
        <f aca="true" t="shared" si="10" ref="J97:P97">J98</f>
        <v>0</v>
      </c>
      <c r="K97" s="42">
        <f t="shared" si="10"/>
        <v>0</v>
      </c>
      <c r="L97" s="42">
        <f t="shared" si="10"/>
        <v>0</v>
      </c>
      <c r="M97" s="42">
        <f t="shared" si="10"/>
        <v>0</v>
      </c>
      <c r="N97" s="42">
        <f t="shared" si="10"/>
        <v>0</v>
      </c>
      <c r="O97" s="42">
        <f t="shared" si="10"/>
        <v>0</v>
      </c>
      <c r="P97" s="42">
        <f t="shared" si="10"/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21.75" customHeight="1">
      <c r="A98" s="116">
        <v>3</v>
      </c>
      <c r="B98" s="117">
        <v>1</v>
      </c>
      <c r="C98" s="118">
        <v>4</v>
      </c>
      <c r="D98" s="118">
        <v>1</v>
      </c>
      <c r="E98" s="118">
        <v>1</v>
      </c>
      <c r="F98" s="121">
        <v>1</v>
      </c>
      <c r="G98" s="119" t="s">
        <v>83</v>
      </c>
      <c r="H98" s="172">
        <v>67</v>
      </c>
      <c r="I98" s="49"/>
      <c r="J98" s="49"/>
      <c r="K98" s="49"/>
      <c r="L98" s="4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10" customFormat="1" ht="23.25" customHeight="1">
      <c r="A99" s="102">
        <v>3</v>
      </c>
      <c r="B99" s="135">
        <v>2</v>
      </c>
      <c r="C99" s="135"/>
      <c r="D99" s="135"/>
      <c r="E99" s="135"/>
      <c r="F99" s="136"/>
      <c r="G99" s="140" t="s">
        <v>43</v>
      </c>
      <c r="H99" s="172">
        <v>68</v>
      </c>
      <c r="I99" s="46">
        <f>I100</f>
        <v>0</v>
      </c>
      <c r="J99" s="46">
        <f aca="true" t="shared" si="11" ref="J99:P101">J100</f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2.75" customHeight="1">
      <c r="A100" s="144">
        <v>3</v>
      </c>
      <c r="B100" s="150">
        <v>2</v>
      </c>
      <c r="C100" s="152">
        <v>1</v>
      </c>
      <c r="D100" s="152"/>
      <c r="E100" s="152"/>
      <c r="F100" s="153"/>
      <c r="G100" s="151" t="s">
        <v>44</v>
      </c>
      <c r="H100" s="172">
        <v>69</v>
      </c>
      <c r="I100" s="54">
        <f>I101</f>
        <v>0</v>
      </c>
      <c r="J100" s="54">
        <f t="shared" si="11"/>
        <v>0</v>
      </c>
      <c r="K100" s="54">
        <f t="shared" si="11"/>
        <v>0</v>
      </c>
      <c r="L100" s="54">
        <f t="shared" si="11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109">
        <v>3</v>
      </c>
      <c r="B101" s="110">
        <v>2</v>
      </c>
      <c r="C101" s="110">
        <v>1</v>
      </c>
      <c r="D101" s="110">
        <v>5</v>
      </c>
      <c r="E101" s="110"/>
      <c r="F101" s="112"/>
      <c r="G101" s="111" t="s">
        <v>47</v>
      </c>
      <c r="H101" s="172">
        <v>70</v>
      </c>
      <c r="I101" s="46">
        <f>I102</f>
        <v>0</v>
      </c>
      <c r="J101" s="46">
        <f t="shared" si="11"/>
        <v>0</v>
      </c>
      <c r="K101" s="46">
        <f t="shared" si="11"/>
        <v>0</v>
      </c>
      <c r="L101" s="46">
        <f t="shared" si="11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50">
        <v>3</v>
      </c>
      <c r="B102" s="152">
        <v>2</v>
      </c>
      <c r="C102" s="152">
        <v>1</v>
      </c>
      <c r="D102" s="152">
        <v>5</v>
      </c>
      <c r="E102" s="152">
        <v>1</v>
      </c>
      <c r="F102" s="153">
        <v>1</v>
      </c>
      <c r="G102" s="151" t="s">
        <v>47</v>
      </c>
      <c r="H102" s="172">
        <v>71</v>
      </c>
      <c r="I102" s="49"/>
      <c r="J102" s="49"/>
      <c r="K102" s="49"/>
      <c r="L102" s="4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2.5" customHeight="1">
      <c r="A103" s="114">
        <v>3</v>
      </c>
      <c r="B103" s="114">
        <v>3</v>
      </c>
      <c r="C103" s="102"/>
      <c r="D103" s="135"/>
      <c r="E103" s="135"/>
      <c r="F103" s="136"/>
      <c r="G103" s="140" t="s">
        <v>70</v>
      </c>
      <c r="H103" s="172">
        <v>72</v>
      </c>
      <c r="I103" s="31">
        <f aca="true" t="shared" si="12" ref="I103:L104">I104</f>
        <v>0</v>
      </c>
      <c r="J103" s="31">
        <f>J104</f>
        <v>0</v>
      </c>
      <c r="K103" s="31">
        <f>K104</f>
        <v>0</v>
      </c>
      <c r="L103" s="31">
        <f>L104</f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customHeight="1">
      <c r="A104" s="113">
        <v>3</v>
      </c>
      <c r="B104" s="113">
        <v>3</v>
      </c>
      <c r="C104" s="109">
        <v>1</v>
      </c>
      <c r="D104" s="110"/>
      <c r="E104" s="110"/>
      <c r="F104" s="112"/>
      <c r="G104" s="111" t="s">
        <v>44</v>
      </c>
      <c r="H104" s="172">
        <v>73</v>
      </c>
      <c r="I104" s="46">
        <f>I105</f>
        <v>0</v>
      </c>
      <c r="J104" s="46">
        <f t="shared" si="12"/>
        <v>0</v>
      </c>
      <c r="K104" s="46">
        <f t="shared" si="12"/>
        <v>0</v>
      </c>
      <c r="L104" s="46">
        <f t="shared" si="12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109">
        <v>3</v>
      </c>
      <c r="B105" s="111">
        <v>3</v>
      </c>
      <c r="C105" s="109">
        <v>1</v>
      </c>
      <c r="D105" s="110">
        <v>4</v>
      </c>
      <c r="E105" s="110"/>
      <c r="F105" s="112"/>
      <c r="G105" s="111" t="s">
        <v>48</v>
      </c>
      <c r="H105" s="172">
        <v>74</v>
      </c>
      <c r="I105" s="46">
        <f>I106+I107</f>
        <v>0</v>
      </c>
      <c r="J105" s="46">
        <f>J106+J107</f>
        <v>0</v>
      </c>
      <c r="K105" s="46">
        <f>K106+K107</f>
        <v>0</v>
      </c>
      <c r="L105" s="46">
        <f>L106+L107</f>
        <v>0</v>
      </c>
      <c r="M105" s="46">
        <f>M107+M106</f>
        <v>0</v>
      </c>
      <c r="N105" s="46">
        <f>N107+N106</f>
        <v>0</v>
      </c>
      <c r="O105" s="46">
        <f>O107+O106</f>
        <v>0</v>
      </c>
      <c r="P105" s="46">
        <f>P107+P106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113">
        <v>3</v>
      </c>
      <c r="B106" s="109">
        <v>3</v>
      </c>
      <c r="C106" s="110">
        <v>1</v>
      </c>
      <c r="D106" s="110">
        <v>4</v>
      </c>
      <c r="E106" s="110">
        <v>1</v>
      </c>
      <c r="F106" s="112">
        <v>1</v>
      </c>
      <c r="G106" s="111" t="s">
        <v>45</v>
      </c>
      <c r="H106" s="172">
        <v>75</v>
      </c>
      <c r="I106" s="37"/>
      <c r="J106" s="37"/>
      <c r="K106" s="37"/>
      <c r="L106" s="3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>
      <c r="A107" s="117">
        <v>3</v>
      </c>
      <c r="B107" s="118">
        <v>3</v>
      </c>
      <c r="C107" s="118">
        <v>1</v>
      </c>
      <c r="D107" s="118">
        <v>4</v>
      </c>
      <c r="E107" s="118">
        <v>1</v>
      </c>
      <c r="F107" s="121">
        <v>2</v>
      </c>
      <c r="G107" s="119" t="s">
        <v>46</v>
      </c>
      <c r="H107" s="172">
        <v>76</v>
      </c>
      <c r="I107" s="37"/>
      <c r="J107" s="49"/>
      <c r="K107" s="49"/>
      <c r="L107" s="5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157"/>
      <c r="B108" s="157"/>
      <c r="C108" s="158"/>
      <c r="D108" s="159"/>
      <c r="E108" s="160"/>
      <c r="F108" s="161"/>
      <c r="G108" s="162" t="s">
        <v>100</v>
      </c>
      <c r="H108" s="172">
        <v>77</v>
      </c>
      <c r="I108" s="51">
        <f>SUM(I32+I79)</f>
        <v>1</v>
      </c>
      <c r="J108" s="52">
        <f>SUM(J32+J79)</f>
        <v>0.2</v>
      </c>
      <c r="K108" s="52">
        <f>SUM(K32+K79)</f>
        <v>0</v>
      </c>
      <c r="L108" s="53">
        <f>SUM(L32+L79)</f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167"/>
      <c r="B109" s="167"/>
      <c r="C109" s="167"/>
      <c r="D109" s="167"/>
      <c r="E109" s="167"/>
      <c r="F109" s="168"/>
      <c r="G109" s="169"/>
      <c r="H109" s="170"/>
      <c r="I109" s="171"/>
      <c r="J109" s="171"/>
      <c r="K109" s="171"/>
      <c r="L109" s="17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2.75">
      <c r="B110" s="3"/>
      <c r="C110" s="3"/>
      <c r="D110" s="3"/>
      <c r="E110" s="3"/>
      <c r="F110" s="11"/>
      <c r="G110" s="3" t="s">
        <v>102</v>
      </c>
      <c r="H110" s="3"/>
      <c r="I110" s="3"/>
      <c r="J110" s="3"/>
      <c r="K110" s="3" t="s">
        <v>103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>
      <c r="A111" s="76"/>
      <c r="B111" s="77"/>
      <c r="C111" s="77"/>
      <c r="D111" s="91" t="s">
        <v>96</v>
      </c>
      <c r="E111" s="92"/>
      <c r="F111" s="92"/>
      <c r="G111" s="92"/>
      <c r="H111" s="92"/>
      <c r="I111" s="75" t="s">
        <v>71</v>
      </c>
      <c r="J111" s="3"/>
      <c r="K111" s="252" t="s">
        <v>72</v>
      </c>
      <c r="L111" s="25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5.75">
      <c r="B112" s="3"/>
      <c r="C112" s="3"/>
      <c r="D112" s="24"/>
      <c r="E112" s="24"/>
      <c r="F112" s="94"/>
      <c r="G112" s="24"/>
      <c r="H112" s="3"/>
      <c r="I112" s="56"/>
      <c r="J112" s="3"/>
      <c r="K112" s="95" t="s">
        <v>104</v>
      </c>
      <c r="L112" s="9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>
      <c r="A113" s="55"/>
      <c r="B113" s="5"/>
      <c r="C113" s="5"/>
      <c r="D113" s="253" t="s">
        <v>97</v>
      </c>
      <c r="E113" s="254"/>
      <c r="F113" s="254"/>
      <c r="G113" s="254"/>
      <c r="H113" s="93"/>
      <c r="I113" s="75" t="s">
        <v>71</v>
      </c>
      <c r="J113" s="5"/>
      <c r="K113" s="252" t="s">
        <v>72</v>
      </c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>
      <c r="B114" s="3"/>
      <c r="C114" s="3"/>
      <c r="D114" s="3"/>
      <c r="E114" s="3"/>
      <c r="F114" s="1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1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6:19" ht="12.75">
      <c r="P116" s="3"/>
      <c r="Q116" s="3"/>
      <c r="R116" s="3"/>
      <c r="S116" s="3"/>
    </row>
    <row r="117" spans="16:19" ht="12.75">
      <c r="P117" s="3"/>
      <c r="Q117" s="3"/>
      <c r="R117" s="3"/>
      <c r="S117" s="3"/>
    </row>
    <row r="118" spans="16:19" ht="12.75">
      <c r="P118" s="3"/>
      <c r="Q118" s="3"/>
      <c r="R118" s="3"/>
      <c r="S118" s="3"/>
    </row>
    <row r="119" spans="7:19" ht="12.75">
      <c r="G119" s="55"/>
      <c r="P119" s="3"/>
      <c r="Q119" s="3"/>
      <c r="R119" s="3"/>
      <c r="S119" s="3"/>
    </row>
    <row r="120" spans="16:19" ht="12.75">
      <c r="P120" s="3"/>
      <c r="Q120" s="3"/>
      <c r="R120" s="3"/>
      <c r="S120" s="3"/>
    </row>
    <row r="121" spans="16:19" ht="12.75">
      <c r="P121" s="3"/>
      <c r="Q121" s="3"/>
      <c r="R121" s="3"/>
      <c r="S121" s="3"/>
    </row>
    <row r="122" spans="16:19" ht="12.75">
      <c r="P122" s="3"/>
      <c r="Q122" s="3"/>
      <c r="R122" s="3"/>
      <c r="S122" s="3"/>
    </row>
    <row r="123" spans="16:19" ht="12.75">
      <c r="P123" s="3"/>
      <c r="Q123" s="3"/>
      <c r="R123" s="3"/>
      <c r="S123" s="3"/>
    </row>
    <row r="124" spans="16:19" ht="12.75">
      <c r="P124" s="3"/>
      <c r="Q124" s="3"/>
      <c r="R124" s="3"/>
      <c r="S124" s="3"/>
    </row>
    <row r="125" spans="16:19" ht="12.75">
      <c r="P125" s="3"/>
      <c r="Q125" s="3"/>
      <c r="R125" s="3"/>
      <c r="S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16:19" ht="12.75"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</sheetData>
  <sheetProtection/>
  <protectedRanges>
    <protectedRange sqref="A23:I24 H31:H109" name="Range72"/>
    <protectedRange sqref="A9:L9" name="Range69"/>
    <protectedRange sqref="K23:L24" name="Range67"/>
    <protectedRange sqref="L21" name="Range65"/>
    <protectedRange sqref="L85 L96 L89 L87 L98 L102 I106:L106" name="Range53"/>
    <protectedRange sqref="J107:L107" name="Range51"/>
    <protectedRange sqref="L90 I89:K90 J98:K98 I85:K87 I107 I83:L83 I92:L92 I96:K96 L86 I95:L95" name="Range37"/>
    <protectedRange sqref="I98" name="Range33"/>
    <protectedRange sqref="I78:L78" name="Range21"/>
    <protectedRange sqref="I72:L72" name="Range19"/>
    <protectedRange sqref="I67:L67" name="dOTACIJOS 2.5.3"/>
    <protectedRange sqref="I59:L59" name="Turto islaidos 2.3.1.2"/>
    <protectedRange sqref="I47:I48" name="Range3"/>
    <protectedRange sqref="I35" name="Islaidos 2.1"/>
    <protectedRange sqref="I37:L37 I40:I46 J35:L35" name="Islaidos 2.2"/>
    <protectedRange sqref="I61:P61" name="Turto islaidos 2.3.1.3"/>
    <protectedRange sqref="I64:L64" name="Subsidijos 2.4"/>
    <protectedRange sqref="I70:L70" name="Range18"/>
    <protectedRange sqref="I76:L76" name="Range20"/>
    <protectedRange sqref="I102:K102" name="Range38"/>
    <protectedRange sqref="B6:L6" name="Range62"/>
    <protectedRange sqref="L20" name="Range64"/>
    <protectedRange sqref="L22" name="Range66"/>
    <protectedRange sqref="I25:L27" name="Range68"/>
    <protectedRange sqref="J40:L48 I49:L55" name="Range57"/>
    <protectedRange sqref="A19:J22 H28" name="Range73"/>
  </protectedRanges>
  <mergeCells count="25">
    <mergeCell ref="L29:L30"/>
    <mergeCell ref="A31:F31"/>
    <mergeCell ref="K111:L111"/>
    <mergeCell ref="D113:G113"/>
    <mergeCell ref="K113:L113"/>
    <mergeCell ref="C22:J22"/>
    <mergeCell ref="G25:H25"/>
    <mergeCell ref="G26:K26"/>
    <mergeCell ref="A29:F30"/>
    <mergeCell ref="G29:G30"/>
    <mergeCell ref="H29:H30"/>
    <mergeCell ref="I29:J29"/>
    <mergeCell ref="K29:K30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75" right="0.75" top="1" bottom="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Buhalterija</cp:lastModifiedBy>
  <cp:lastPrinted>2013-04-12T10:38:09Z</cp:lastPrinted>
  <dcterms:created xsi:type="dcterms:W3CDTF">2004-04-07T10:43:01Z</dcterms:created>
  <dcterms:modified xsi:type="dcterms:W3CDTF">2013-04-19T07:21:41Z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